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rancine\Desktop\CCAPA\Budget\"/>
    </mc:Choice>
  </mc:AlternateContent>
  <bookViews>
    <workbookView xWindow="0" yWindow="0" windowWidth="15435" windowHeight="1204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3" i="1" l="1"/>
  <c r="D115" i="1"/>
  <c r="D112" i="1"/>
  <c r="D109" i="1"/>
  <c r="D102" i="1"/>
  <c r="D97" i="1"/>
  <c r="D86" i="1"/>
  <c r="D72" i="1"/>
  <c r="D64" i="1"/>
  <c r="D59" i="1"/>
  <c r="D53" i="1"/>
  <c r="D33" i="1"/>
  <c r="D30" i="1"/>
  <c r="D25" i="1"/>
  <c r="D22" i="1"/>
  <c r="D16" i="1"/>
  <c r="D11" i="1"/>
  <c r="D8" i="1"/>
  <c r="D34" i="1" l="1"/>
  <c r="D124" i="1"/>
  <c r="D125" i="1" s="1"/>
</calcChain>
</file>

<file path=xl/sharedStrings.xml><?xml version="1.0" encoding="utf-8"?>
<sst xmlns="http://schemas.openxmlformats.org/spreadsheetml/2006/main" count="123" uniqueCount="122">
  <si>
    <t>01 · Office Income</t>
  </si>
  <si>
    <t>11 · Interest - Checking</t>
  </si>
  <si>
    <t>12 · Interest - Savings</t>
  </si>
  <si>
    <r>
      <t xml:space="preserve">14 - CPF Auction Income </t>
    </r>
    <r>
      <rPr>
        <sz val="10"/>
        <color indexed="17"/>
        <rFont val="Arial"/>
        <family val="2"/>
      </rPr>
      <t>(114)</t>
    </r>
  </si>
  <si>
    <r>
      <t xml:space="preserve">15 · Reimbursed Exp Revenue </t>
    </r>
    <r>
      <rPr>
        <sz val="10"/>
        <color indexed="17"/>
        <rFont val="Arial"/>
        <family val="2"/>
      </rPr>
      <t>(106)</t>
    </r>
  </si>
  <si>
    <t>Total 01 · Office Income</t>
  </si>
  <si>
    <t>03 · Policy &amp; Legislation</t>
  </si>
  <si>
    <r>
      <t xml:space="preserve">33 · Legislative Publication </t>
    </r>
    <r>
      <rPr>
        <sz val="10"/>
        <color indexed="17"/>
        <rFont val="Arial"/>
        <family val="2"/>
      </rPr>
      <t>(303)</t>
    </r>
  </si>
  <si>
    <t>Total 03 · Policy &amp; Legislation</t>
  </si>
  <si>
    <t>04 · Professional Development</t>
  </si>
  <si>
    <r>
      <t xml:space="preserve">40 · AICP Publications </t>
    </r>
    <r>
      <rPr>
        <sz val="10"/>
        <color indexed="17"/>
        <rFont val="Arial"/>
        <family val="2"/>
      </rPr>
      <t>(405)</t>
    </r>
  </si>
  <si>
    <r>
      <t xml:space="preserve">41 · Workshop Revenue </t>
    </r>
    <r>
      <rPr>
        <sz val="10"/>
        <color indexed="17"/>
        <rFont val="Arial"/>
        <family val="2"/>
      </rPr>
      <t>(401)</t>
    </r>
  </si>
  <si>
    <r>
      <t xml:space="preserve">42 · Webcast Revenue </t>
    </r>
    <r>
      <rPr>
        <sz val="10"/>
        <color indexed="17"/>
        <rFont val="Arial"/>
        <family val="2"/>
      </rPr>
      <t>(402)</t>
    </r>
  </si>
  <si>
    <t>Total 04 · Professional Development</t>
  </si>
  <si>
    <t>05 · Public Information</t>
  </si>
  <si>
    <t>50 · News - Ads</t>
  </si>
  <si>
    <t>51 · News - Calling Card Ads</t>
  </si>
  <si>
    <t>52 · News - Subscriptions</t>
  </si>
  <si>
    <r>
      <t xml:space="preserve">53 · Web Ad </t>
    </r>
    <r>
      <rPr>
        <sz val="10"/>
        <color indexed="17"/>
        <rFont val="Arial"/>
        <family val="2"/>
      </rPr>
      <t>(513)</t>
    </r>
  </si>
  <si>
    <t>Total 05 · Public Information</t>
  </si>
  <si>
    <t>06 · Administration</t>
  </si>
  <si>
    <r>
      <t xml:space="preserve">62 · Xtra Awards Reimb </t>
    </r>
    <r>
      <rPr>
        <sz val="10"/>
        <color indexed="17"/>
        <rFont val="Arial"/>
        <family val="2"/>
      </rPr>
      <t>(602)</t>
    </r>
  </si>
  <si>
    <t>Total 06 · Administration</t>
  </si>
  <si>
    <t>07 · State/Section</t>
  </si>
  <si>
    <r>
      <t xml:space="preserve">70 · Dues - National Subvention </t>
    </r>
    <r>
      <rPr>
        <sz val="10"/>
        <color indexed="17"/>
        <rFont val="Arial"/>
        <family val="2"/>
      </rPr>
      <t>(700)</t>
    </r>
  </si>
  <si>
    <r>
      <t xml:space="preserve">71 · Dues - Chapter-Only </t>
    </r>
    <r>
      <rPr>
        <sz val="10"/>
        <color indexed="17"/>
        <rFont val="Arial"/>
        <family val="2"/>
      </rPr>
      <t>(702)</t>
    </r>
  </si>
  <si>
    <r>
      <t xml:space="preserve">72 · Conf Profits </t>
    </r>
    <r>
      <rPr>
        <sz val="10"/>
        <color indexed="17"/>
        <rFont val="Arial"/>
        <family val="2"/>
      </rPr>
      <t>(701)</t>
    </r>
  </si>
  <si>
    <t>Total 07 · State/Section</t>
  </si>
  <si>
    <t>09 · Miscellaneous Revenue</t>
  </si>
  <si>
    <r>
      <t xml:space="preserve">93 · Misc Revenue </t>
    </r>
    <r>
      <rPr>
        <sz val="10"/>
        <color indexed="17"/>
        <rFont val="Arial"/>
        <family val="2"/>
      </rPr>
      <t>(904)</t>
    </r>
  </si>
  <si>
    <t>Total 09 · Miscellaneous Revenue</t>
  </si>
  <si>
    <t>Net Income</t>
  </si>
  <si>
    <t>1000 · Office</t>
  </si>
  <si>
    <t>100 · Mgmt Services (SG)</t>
  </si>
  <si>
    <t>101 · Operations - Misc.</t>
  </si>
  <si>
    <t>102 · Bd Mtg Exp/Retreat</t>
  </si>
  <si>
    <r>
      <t xml:space="preserve">103 · Insurance Premium </t>
    </r>
    <r>
      <rPr>
        <sz val="10"/>
        <color indexed="17"/>
        <rFont val="Arial"/>
        <family val="2"/>
      </rPr>
      <t>(13)</t>
    </r>
  </si>
  <si>
    <t>104 · Elections</t>
  </si>
  <si>
    <r>
      <t xml:space="preserve">106 · Reimbursed Expense </t>
    </r>
    <r>
      <rPr>
        <sz val="10"/>
        <color indexed="17"/>
        <rFont val="Arial"/>
        <family val="2"/>
      </rPr>
      <t>(15)</t>
    </r>
  </si>
  <si>
    <t>107 · Phone/Fax</t>
  </si>
  <si>
    <t>108 · Office Supplies</t>
  </si>
  <si>
    <t>109 · Postage</t>
  </si>
  <si>
    <t>110 · Printing</t>
  </si>
  <si>
    <t>111 · Copies</t>
  </si>
  <si>
    <t>112 · Storage</t>
  </si>
  <si>
    <t>113 · Merchant Credit Card Fee</t>
  </si>
  <si>
    <r>
      <t xml:space="preserve">114 - CPF Auction Expense </t>
    </r>
    <r>
      <rPr>
        <sz val="10"/>
        <color indexed="17"/>
        <rFont val="Arial"/>
        <family val="2"/>
      </rPr>
      <t>(14)</t>
    </r>
  </si>
  <si>
    <t>117 · ATEGO Resources</t>
  </si>
  <si>
    <t>118 - New Horizon Enterprise</t>
  </si>
  <si>
    <t>Total 1000 · Office</t>
  </si>
  <si>
    <t>2000 - President</t>
  </si>
  <si>
    <t>200 · President Expense</t>
  </si>
  <si>
    <t>201 · President Travel</t>
  </si>
  <si>
    <t>202 · Pres-Elect/Past President</t>
  </si>
  <si>
    <t>204 · Student Rep Expense</t>
  </si>
  <si>
    <t>Total 2000 · President</t>
  </si>
  <si>
    <t>3000 - Policy &amp; Legislation</t>
  </si>
  <si>
    <t>300 · Lobbying Service</t>
  </si>
  <si>
    <t>302 · Leg Rev Team/VP</t>
  </si>
  <si>
    <t>303 · National Legislative Representative</t>
  </si>
  <si>
    <t>Total 3000 - Policy &amp; Legislation</t>
  </si>
  <si>
    <t>4000 - Professional Development</t>
  </si>
  <si>
    <t>400 · Professional Development OP</t>
  </si>
  <si>
    <r>
      <t xml:space="preserve">401 · Workshop </t>
    </r>
    <r>
      <rPr>
        <sz val="10"/>
        <color indexed="17"/>
        <rFont val="Arial"/>
        <family val="2"/>
      </rPr>
      <t>(41)</t>
    </r>
  </si>
  <si>
    <r>
      <t xml:space="preserve">402 · Webcast </t>
    </r>
    <r>
      <rPr>
        <sz val="10"/>
        <color indexed="17"/>
        <rFont val="Arial"/>
        <family val="2"/>
      </rPr>
      <t>(42)</t>
    </r>
  </si>
  <si>
    <t>404 · Certification Maintenance</t>
  </si>
  <si>
    <r>
      <t xml:space="preserve">405 - AICP Publications </t>
    </r>
    <r>
      <rPr>
        <sz val="10"/>
        <color indexed="17"/>
        <rFont val="Arial"/>
        <family val="2"/>
      </rPr>
      <t>(40)</t>
    </r>
  </si>
  <si>
    <t>4000 - Professional Development - Other</t>
  </si>
  <si>
    <t>Total 4000 - Professional Development</t>
  </si>
  <si>
    <t>5000 - Public Information</t>
  </si>
  <si>
    <t>500 · News &amp; Design Svcs-GranDesigns</t>
  </si>
  <si>
    <t>501 · News-VP OP</t>
  </si>
  <si>
    <t>502 · News Mailing</t>
  </si>
  <si>
    <t>503 · News Production</t>
  </si>
  <si>
    <t>506 · News-Mgmt Services - NHE</t>
  </si>
  <si>
    <t>507 · News Distribution Svcs -  ATEGO</t>
  </si>
  <si>
    <t>508 · Webmaster - ATEGO</t>
  </si>
  <si>
    <t>509 · Award Prog. Website Update-NHE</t>
  </si>
  <si>
    <t>511 · Directory Maintenance - NHE</t>
  </si>
  <si>
    <t>512 · Website Hosting/Support Svcs-DG</t>
  </si>
  <si>
    <t>513 · Website Redesign - DG</t>
  </si>
  <si>
    <t>514 · Public Communication Plan CA</t>
  </si>
  <si>
    <t>Total 5000 - Public Information</t>
  </si>
  <si>
    <t>6000 - Administration</t>
  </si>
  <si>
    <t>600 · Admin VP OP</t>
  </si>
  <si>
    <t>601 · Awards</t>
  </si>
  <si>
    <r>
      <t xml:space="preserve">602 · Xtra Awards Expenses </t>
    </r>
    <r>
      <rPr>
        <sz val="10"/>
        <color indexed="17"/>
        <rFont val="Arial"/>
        <family val="2"/>
      </rPr>
      <t>(62)</t>
    </r>
  </si>
  <si>
    <t>603 · Accountant/Tax Service</t>
  </si>
  <si>
    <t>606 · Reserves/Savings Contribution</t>
  </si>
  <si>
    <t>609 · UBIT Tax (Federal &amp; State Taxes for Ads)</t>
  </si>
  <si>
    <t>610 · Member Financial Support - Dues</t>
  </si>
  <si>
    <t>611 · Member Financial Support - Conference</t>
  </si>
  <si>
    <t>612 - Annual Report</t>
  </si>
  <si>
    <t>Total 6000 - Administration</t>
  </si>
  <si>
    <t>7000 · Section Subventions</t>
  </si>
  <si>
    <r>
      <t>700 · Section Dues Rebate</t>
    </r>
    <r>
      <rPr>
        <sz val="10"/>
        <color indexed="17"/>
        <rFont val="Arial"/>
        <family val="2"/>
      </rPr>
      <t xml:space="preserve"> (70)</t>
    </r>
  </si>
  <si>
    <r>
      <t xml:space="preserve">701 · Section State Conf Rebate </t>
    </r>
    <r>
      <rPr>
        <sz val="10"/>
        <color indexed="17"/>
        <rFont val="Arial"/>
        <family val="2"/>
      </rPr>
      <t>(72)</t>
    </r>
  </si>
  <si>
    <r>
      <t xml:space="preserve">702 · Section CP-Only Rebate </t>
    </r>
    <r>
      <rPr>
        <sz val="10"/>
        <color indexed="17"/>
        <rFont val="Arial"/>
        <family val="2"/>
      </rPr>
      <t>(71)</t>
    </r>
  </si>
  <si>
    <t>Total 7000 · Section Subventions</t>
  </si>
  <si>
    <t>9000 · Other Expenses</t>
  </si>
  <si>
    <t>900 · Chapter Historian</t>
  </si>
  <si>
    <t>901 - Student/CSUN Conf Exp (Scholarship)</t>
  </si>
  <si>
    <t>902 · CSUN Archives</t>
  </si>
  <si>
    <r>
      <t xml:space="preserve">904 · Miscellaneous Expense </t>
    </r>
    <r>
      <rPr>
        <sz val="10"/>
        <color indexed="17"/>
        <rFont val="Arial"/>
        <family val="2"/>
      </rPr>
      <t>(93)</t>
    </r>
  </si>
  <si>
    <t>906 · PEN Expenses</t>
  </si>
  <si>
    <t>Total 9000 · Other Expenses</t>
  </si>
  <si>
    <t>10000 - Planning Commissioner</t>
  </si>
  <si>
    <t>1001 - Plng Commissioner Exp</t>
  </si>
  <si>
    <t>Total 10000 - Planning Comm Expenses</t>
  </si>
  <si>
    <t>20000 - V.P. Conferences</t>
  </si>
  <si>
    <t>2002 - V.P. Conferences Expenses</t>
  </si>
  <si>
    <t>Total  20000 - V.P. Conferences</t>
  </si>
  <si>
    <t>30000 - V.P. Membership/Marketing</t>
  </si>
  <si>
    <t>3001 - Marketing Director Expense</t>
  </si>
  <si>
    <t>3002 · Membership Inclusion</t>
  </si>
  <si>
    <t>3003 · Young Planners Group</t>
  </si>
  <si>
    <t>3004 · Great Places</t>
  </si>
  <si>
    <t>3005 · University Liaison</t>
  </si>
  <si>
    <t>3006 · PR Program</t>
  </si>
  <si>
    <t>Total 30000 - V.P. Membership/Marketing</t>
  </si>
  <si>
    <t>Total Expenses</t>
  </si>
  <si>
    <t xml:space="preserve"> 2015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</si>
</sst>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[Red]\-#,##0.00"/>
  </numFmts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color indexed="17"/>
      <name val="Arial"/>
      <family val="2"/>
    </font>
    <font>
      <b/>
      <sz val="12"/>
      <color rgb="FF0000CC"/>
      <name val="Arial"/>
      <family val="2"/>
    </font>
    <font>
      <b/>
      <sz val="14"/>
      <color rgb="FF008000"/>
      <name val="Arial"/>
      <family val="2"/>
    </font>
    <font>
      <b/>
      <sz val="10"/>
      <color indexed="12"/>
      <name val="Arial"/>
      <family val="2"/>
    </font>
    <font>
      <sz val="10"/>
      <color indexed="12"/>
      <name val="Arial"/>
      <family val="2"/>
    </font>
    <font>
      <sz val="10"/>
      <color rgb="FF000000"/>
      <name val="Arial"/>
      <family val="2"/>
    </font>
    <font>
      <sz val="18"/>
      <color theme="6" tint="-0.249977111117893"/>
      <name val="Arial"/>
      <family val="2"/>
    </font>
    <font>
      <sz val="10"/>
      <color indexed="17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4"/>
      <color theme="6" tint="-0.249977111117893"/>
      <name val="Arial"/>
      <family val="2"/>
    </font>
    <font>
      <b/>
      <sz val="14"/>
      <color theme="6" tint="-0.499984740745262"/>
      <name val="Calibri"/>
      <family val="2"/>
      <scheme val="minor"/>
    </font>
    <font>
      <b/>
      <sz val="11"/>
      <color indexed="12"/>
      <name val="Arial"/>
      <family val="2"/>
    </font>
    <font>
      <sz val="11"/>
      <color indexed="12"/>
      <name val="Arial"/>
      <family val="2"/>
    </font>
    <font>
      <sz val="10"/>
      <name val="Arial"/>
      <family val="2"/>
    </font>
    <font>
      <sz val="11"/>
      <color rgb="FF0000FF"/>
      <name val="Arial"/>
      <family val="2"/>
    </font>
    <font>
      <b/>
      <sz val="14"/>
      <color theme="6" tint="-0.249977111117893"/>
      <name val="Calibri"/>
      <family val="2"/>
      <scheme val="minor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0" xfId="0" applyFont="1"/>
    <xf numFmtId="0" fontId="3" fillId="0" borderId="0" xfId="0" applyNumberFormat="1" applyFont="1" applyFill="1" applyBorder="1" applyAlignment="1">
      <alignment horizontal="center" wrapText="1"/>
    </xf>
    <xf numFmtId="4" fontId="4" fillId="0" borderId="0" xfId="0" applyNumberFormat="1" applyFont="1" applyBorder="1" applyAlignment="1">
      <alignment horizontal="center" wrapText="1"/>
    </xf>
    <xf numFmtId="0" fontId="5" fillId="0" borderId="0" xfId="0" applyFont="1"/>
    <xf numFmtId="0" fontId="3" fillId="0" borderId="0" xfId="0" applyNumberFormat="1" applyFont="1" applyFill="1" applyBorder="1" applyAlignment="1">
      <alignment horizontal="center" wrapText="1"/>
    </xf>
    <xf numFmtId="49" fontId="6" fillId="0" borderId="0" xfId="0" applyNumberFormat="1" applyFont="1"/>
    <xf numFmtId="49" fontId="7" fillId="0" borderId="0" xfId="0" applyNumberFormat="1" applyFont="1"/>
    <xf numFmtId="49" fontId="7" fillId="0" borderId="1" xfId="0" applyNumberFormat="1" applyFont="1" applyFill="1" applyBorder="1"/>
    <xf numFmtId="164" fontId="8" fillId="0" borderId="2" xfId="0" applyNumberFormat="1" applyFont="1" applyBorder="1"/>
    <xf numFmtId="0" fontId="2" fillId="0" borderId="0" xfId="0" applyFont="1" applyFill="1"/>
    <xf numFmtId="49" fontId="9" fillId="0" borderId="3" xfId="0" applyNumberFormat="1" applyFont="1" applyFill="1" applyBorder="1" applyAlignment="1">
      <alignment horizontal="center" vertical="center"/>
    </xf>
    <xf numFmtId="49" fontId="7" fillId="0" borderId="0" xfId="0" applyNumberFormat="1" applyFont="1" applyFill="1"/>
    <xf numFmtId="49" fontId="7" fillId="0" borderId="0" xfId="0" applyNumberFormat="1" applyFont="1" applyFill="1" applyAlignment="1">
      <alignment vertical="center" wrapText="1"/>
    </xf>
    <xf numFmtId="49" fontId="7" fillId="0" borderId="4" xfId="0" applyNumberFormat="1" applyFont="1" applyFill="1" applyBorder="1" applyAlignment="1">
      <alignment vertical="center" wrapText="1"/>
    </xf>
    <xf numFmtId="164" fontId="8" fillId="0" borderId="5" xfId="0" applyNumberFormat="1" applyFont="1" applyBorder="1"/>
    <xf numFmtId="4" fontId="8" fillId="0" borderId="5" xfId="0" applyNumberFormat="1" applyFont="1" applyFill="1" applyBorder="1"/>
    <xf numFmtId="49" fontId="6" fillId="0" borderId="0" xfId="0" applyNumberFormat="1" applyFont="1" applyFill="1"/>
    <xf numFmtId="4" fontId="11" fillId="0" borderId="0" xfId="0" applyNumberFormat="1" applyFont="1" applyFill="1" applyBorder="1"/>
    <xf numFmtId="4" fontId="0" fillId="0" borderId="0" xfId="0" applyNumberFormat="1" applyFont="1" applyFill="1" applyBorder="1"/>
    <xf numFmtId="49" fontId="6" fillId="0" borderId="0" xfId="0" applyNumberFormat="1" applyFont="1" applyFill="1" applyAlignment="1">
      <alignment vertical="center" wrapText="1"/>
    </xf>
    <xf numFmtId="4" fontId="12" fillId="0" borderId="0" xfId="0" applyNumberFormat="1" applyFont="1" applyFill="1" applyBorder="1"/>
    <xf numFmtId="4" fontId="8" fillId="0" borderId="0" xfId="0" applyNumberFormat="1" applyFont="1" applyFill="1" applyBorder="1"/>
    <xf numFmtId="49" fontId="9" fillId="0" borderId="0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wrapText="1"/>
    </xf>
    <xf numFmtId="0" fontId="2" fillId="0" borderId="0" xfId="0" applyFont="1" applyFill="1" applyAlignment="1">
      <alignment vertical="center"/>
    </xf>
    <xf numFmtId="49" fontId="7" fillId="0" borderId="1" xfId="0" applyNumberFormat="1" applyFont="1" applyFill="1" applyBorder="1" applyAlignment="1">
      <alignment vertical="center" wrapText="1"/>
    </xf>
    <xf numFmtId="164" fontId="8" fillId="0" borderId="6" xfId="0" applyNumberFormat="1" applyFont="1" applyBorder="1" applyAlignment="1">
      <alignment vertical="center"/>
    </xf>
    <xf numFmtId="0" fontId="14" fillId="0" borderId="0" xfId="0" applyFont="1" applyFill="1" applyAlignment="1">
      <alignment vertical="center"/>
    </xf>
    <xf numFmtId="49" fontId="9" fillId="0" borderId="3" xfId="0" applyNumberFormat="1" applyFont="1" applyFill="1" applyBorder="1" applyAlignment="1">
      <alignment vertical="center"/>
    </xf>
    <xf numFmtId="49" fontId="7" fillId="0" borderId="1" xfId="0" applyNumberFormat="1" applyFont="1" applyFill="1" applyBorder="1" applyAlignment="1">
      <alignment vertical="center"/>
    </xf>
    <xf numFmtId="49" fontId="7" fillId="0" borderId="4" xfId="0" applyNumberFormat="1" applyFont="1" applyFill="1" applyBorder="1"/>
    <xf numFmtId="49" fontId="7" fillId="0" borderId="0" xfId="0" applyNumberFormat="1" applyFont="1" applyFill="1" applyBorder="1"/>
    <xf numFmtId="49" fontId="7" fillId="0" borderId="4" xfId="0" applyNumberFormat="1" applyFont="1" applyFill="1" applyBorder="1" applyAlignment="1">
      <alignment horizontal="left" vertical="center" wrapText="1"/>
    </xf>
    <xf numFmtId="4" fontId="12" fillId="0" borderId="8" xfId="0" applyNumberFormat="1" applyFont="1" applyFill="1" applyBorder="1"/>
    <xf numFmtId="49" fontId="15" fillId="0" borderId="0" xfId="0" applyNumberFormat="1" applyFont="1" applyFill="1"/>
    <xf numFmtId="49" fontId="5" fillId="0" borderId="0" xfId="0" applyNumberFormat="1" applyFont="1" applyFill="1"/>
    <xf numFmtId="0" fontId="1" fillId="0" borderId="0" xfId="0" applyFont="1" applyFill="1"/>
    <xf numFmtId="49" fontId="13" fillId="0" borderId="0" xfId="0" applyNumberFormat="1" applyFont="1" applyFill="1" applyBorder="1" applyAlignment="1">
      <alignment vertical="center"/>
    </xf>
    <xf numFmtId="49" fontId="7" fillId="0" borderId="0" xfId="0" applyNumberFormat="1" applyFont="1" applyFill="1" applyAlignment="1">
      <alignment wrapText="1"/>
    </xf>
    <xf numFmtId="49" fontId="6" fillId="0" borderId="0" xfId="0" applyNumberFormat="1" applyFont="1" applyFill="1" applyAlignment="1">
      <alignment vertical="center"/>
    </xf>
    <xf numFmtId="49" fontId="7" fillId="0" borderId="0" xfId="0" applyNumberFormat="1" applyFont="1" applyFill="1" applyAlignment="1">
      <alignment vertical="center"/>
    </xf>
    <xf numFmtId="164" fontId="8" fillId="0" borderId="2" xfId="0" applyNumberFormat="1" applyFont="1" applyFill="1" applyBorder="1"/>
    <xf numFmtId="0" fontId="16" fillId="0" borderId="0" xfId="0" applyNumberFormat="1" applyFont="1" applyFill="1" applyAlignment="1">
      <alignment vertical="center"/>
    </xf>
    <xf numFmtId="0" fontId="7" fillId="0" borderId="1" xfId="0" applyNumberFormat="1" applyFont="1" applyFill="1" applyBorder="1" applyAlignment="1">
      <alignment vertical="center"/>
    </xf>
    <xf numFmtId="0" fontId="7" fillId="0" borderId="4" xfId="0" applyNumberFormat="1" applyFont="1" applyFill="1" applyBorder="1" applyAlignment="1">
      <alignment vertical="center"/>
    </xf>
    <xf numFmtId="164" fontId="8" fillId="0" borderId="2" xfId="0" applyNumberFormat="1" applyFont="1" applyBorder="1" applyAlignment="1">
      <alignment vertical="center"/>
    </xf>
    <xf numFmtId="49" fontId="6" fillId="0" borderId="0" xfId="0" applyNumberFormat="1" applyFont="1" applyFill="1" applyBorder="1"/>
    <xf numFmtId="49" fontId="7" fillId="0" borderId="1" xfId="0" applyNumberFormat="1" applyFont="1" applyFill="1" applyBorder="1" applyAlignment="1"/>
    <xf numFmtId="49" fontId="6" fillId="0" borderId="0" xfId="0" applyNumberFormat="1" applyFont="1" applyFill="1" applyBorder="1" applyAlignment="1">
      <alignment vertical="center"/>
    </xf>
    <xf numFmtId="49" fontId="7" fillId="0" borderId="9" xfId="0" applyNumberFormat="1" applyFont="1" applyFill="1" applyBorder="1" applyAlignment="1">
      <alignment vertical="center"/>
    </xf>
    <xf numFmtId="49" fontId="7" fillId="0" borderId="2" xfId="0" applyNumberFormat="1" applyFont="1" applyFill="1" applyBorder="1"/>
    <xf numFmtId="49" fontId="7" fillId="0" borderId="5" xfId="0" applyNumberFormat="1" applyFont="1" applyFill="1" applyBorder="1"/>
    <xf numFmtId="0" fontId="17" fillId="0" borderId="0" xfId="0" applyFont="1" applyFill="1"/>
    <xf numFmtId="0" fontId="16" fillId="0" borderId="0" xfId="0" applyNumberFormat="1" applyFont="1" applyFill="1"/>
    <xf numFmtId="49" fontId="6" fillId="0" borderId="0" xfId="0" applyNumberFormat="1" applyFont="1" applyFill="1" applyAlignment="1">
      <alignment wrapText="1"/>
    </xf>
    <xf numFmtId="49" fontId="18" fillId="0" borderId="0" xfId="0" applyNumberFormat="1" applyFont="1"/>
    <xf numFmtId="164" fontId="8" fillId="0" borderId="6" xfId="0" applyNumberFormat="1" applyFont="1" applyBorder="1"/>
    <xf numFmtId="49" fontId="19" fillId="0" borderId="0" xfId="0" applyNumberFormat="1" applyFont="1" applyFill="1" applyBorder="1" applyAlignment="1">
      <alignment vertical="center"/>
    </xf>
    <xf numFmtId="49" fontId="9" fillId="0" borderId="0" xfId="0" applyNumberFormat="1" applyFont="1" applyFill="1" applyBorder="1" applyAlignment="1">
      <alignment vertical="center"/>
    </xf>
    <xf numFmtId="49" fontId="7" fillId="0" borderId="5" xfId="0" applyNumberFormat="1" applyFont="1" applyFill="1" applyBorder="1" applyAlignment="1">
      <alignment vertical="center"/>
    </xf>
    <xf numFmtId="164" fontId="8" fillId="0" borderId="5" xfId="0" applyNumberFormat="1" applyFont="1" applyBorder="1" applyAlignment="1">
      <alignment vertical="center"/>
    </xf>
    <xf numFmtId="0" fontId="14" fillId="0" borderId="0" xfId="0" applyFont="1" applyAlignment="1">
      <alignment vertical="center"/>
    </xf>
    <xf numFmtId="49" fontId="7" fillId="0" borderId="4" xfId="0" applyNumberFormat="1" applyFont="1" applyFill="1" applyBorder="1" applyAlignment="1">
      <alignment vertical="center"/>
    </xf>
    <xf numFmtId="0" fontId="0" fillId="0" borderId="3" xfId="0" applyFill="1" applyBorder="1" applyAlignment="1"/>
    <xf numFmtId="0" fontId="16" fillId="0" borderId="0" xfId="0" applyNumberFormat="1" applyFont="1" applyFill="1" applyBorder="1" applyAlignment="1">
      <alignment vertical="center"/>
    </xf>
    <xf numFmtId="4" fontId="12" fillId="0" borderId="0" xfId="0" applyNumberFormat="1" applyFont="1" applyFill="1" applyBorder="1" applyAlignment="1">
      <alignment vertical="center"/>
    </xf>
    <xf numFmtId="49" fontId="7" fillId="0" borderId="9" xfId="0" applyNumberFormat="1" applyFont="1" applyFill="1" applyBorder="1"/>
    <xf numFmtId="49" fontId="7" fillId="0" borderId="2" xfId="0" applyNumberFormat="1" applyFont="1" applyFill="1" applyBorder="1" applyAlignment="1">
      <alignment vertical="center"/>
    </xf>
    <xf numFmtId="0" fontId="14" fillId="0" borderId="0" xfId="0" applyFont="1" applyFill="1"/>
    <xf numFmtId="0" fontId="16" fillId="0" borderId="0" xfId="0" applyNumberFormat="1" applyFont="1" applyFill="1" applyBorder="1"/>
    <xf numFmtId="4" fontId="12" fillId="0" borderId="7" xfId="0" applyNumberFormat="1" applyFont="1" applyFill="1" applyBorder="1"/>
    <xf numFmtId="0" fontId="15" fillId="0" borderId="0" xfId="0" applyNumberFormat="1" applyFont="1" applyFill="1"/>
    <xf numFmtId="4" fontId="20" fillId="0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5"/>
  <sheetViews>
    <sheetView tabSelected="1" workbookViewId="0">
      <selection activeCell="J6" sqref="J6:J7"/>
    </sheetView>
  </sheetViews>
  <sheetFormatPr defaultRowHeight="15" x14ac:dyDescent="0.25"/>
  <cols>
    <col min="1" max="1" width="1.85546875" customWidth="1"/>
    <col min="2" max="2" width="4" customWidth="1"/>
    <col min="3" max="3" width="41" bestFit="1" customWidth="1"/>
    <col min="4" max="4" width="17.42578125" customWidth="1"/>
  </cols>
  <sheetData>
    <row r="1" spans="1:4" ht="18.75" x14ac:dyDescent="0.3">
      <c r="A1" s="1"/>
      <c r="B1" s="2"/>
      <c r="C1" s="2"/>
      <c r="D1" s="3" t="s">
        <v>121</v>
      </c>
    </row>
    <row r="2" spans="1:4" ht="18" x14ac:dyDescent="0.25">
      <c r="A2" s="4"/>
      <c r="B2" s="5"/>
      <c r="C2" s="5"/>
      <c r="D2" s="3"/>
    </row>
    <row r="3" spans="1:4" ht="18.75" x14ac:dyDescent="0.3">
      <c r="A3" s="1"/>
      <c r="B3" s="6" t="s">
        <v>0</v>
      </c>
      <c r="C3" s="5"/>
      <c r="D3" s="3"/>
    </row>
    <row r="4" spans="1:4" ht="18.75" x14ac:dyDescent="0.3">
      <c r="A4" s="1"/>
      <c r="B4" s="7"/>
      <c r="C4" s="8" t="s">
        <v>1</v>
      </c>
      <c r="D4" s="9">
        <v>100</v>
      </c>
    </row>
    <row r="5" spans="1:4" ht="23.25" x14ac:dyDescent="0.3">
      <c r="A5" s="10"/>
      <c r="B5" s="11"/>
      <c r="C5" s="8" t="s">
        <v>2</v>
      </c>
      <c r="D5" s="9">
        <v>10000</v>
      </c>
    </row>
    <row r="6" spans="1:4" ht="18.75" x14ac:dyDescent="0.3">
      <c r="A6" s="10"/>
      <c r="B6" s="12"/>
      <c r="C6" s="8" t="s">
        <v>3</v>
      </c>
      <c r="D6" s="9">
        <v>8000</v>
      </c>
    </row>
    <row r="7" spans="1:4" ht="19.5" thickBot="1" x14ac:dyDescent="0.35">
      <c r="A7" s="10"/>
      <c r="B7" s="13"/>
      <c r="C7" s="14" t="s">
        <v>4</v>
      </c>
      <c r="D7" s="15">
        <v>250</v>
      </c>
    </row>
    <row r="8" spans="1:4" ht="18.75" x14ac:dyDescent="0.3">
      <c r="A8" s="10"/>
      <c r="B8" s="17" t="s">
        <v>5</v>
      </c>
      <c r="C8" s="12"/>
      <c r="D8" s="18">
        <f>SUM(D4:D7)</f>
        <v>18350</v>
      </c>
    </row>
    <row r="9" spans="1:4" ht="18.75" x14ac:dyDescent="0.3">
      <c r="A9" s="10"/>
      <c r="B9" s="17" t="s">
        <v>6</v>
      </c>
      <c r="C9" s="12"/>
      <c r="D9" s="19"/>
    </row>
    <row r="10" spans="1:4" ht="19.5" thickBot="1" x14ac:dyDescent="0.35">
      <c r="A10" s="10"/>
      <c r="B10" s="20"/>
      <c r="C10" s="14" t="s">
        <v>7</v>
      </c>
      <c r="D10" s="16">
        <v>0</v>
      </c>
    </row>
    <row r="11" spans="1:4" ht="18.75" x14ac:dyDescent="0.3">
      <c r="A11" s="10"/>
      <c r="B11" s="17" t="s">
        <v>8</v>
      </c>
      <c r="C11" s="12"/>
      <c r="D11" s="21">
        <f>SUM(D10)</f>
        <v>0</v>
      </c>
    </row>
    <row r="12" spans="1:4" ht="18.75" x14ac:dyDescent="0.3">
      <c r="A12" s="10"/>
      <c r="B12" s="17" t="s">
        <v>9</v>
      </c>
      <c r="C12" s="12"/>
      <c r="D12" s="19"/>
    </row>
    <row r="13" spans="1:4" ht="23.25" x14ac:dyDescent="0.3">
      <c r="A13" s="10"/>
      <c r="B13" s="11"/>
      <c r="C13" s="8" t="s">
        <v>10</v>
      </c>
      <c r="D13" s="9">
        <v>500</v>
      </c>
    </row>
    <row r="14" spans="1:4" ht="23.25" x14ac:dyDescent="0.3">
      <c r="A14" s="10"/>
      <c r="B14" s="23"/>
      <c r="C14" s="24" t="s">
        <v>11</v>
      </c>
      <c r="D14" s="9">
        <v>0</v>
      </c>
    </row>
    <row r="15" spans="1:4" ht="23.25" x14ac:dyDescent="0.25">
      <c r="A15" s="25"/>
      <c r="B15" s="23"/>
      <c r="C15" s="26" t="s">
        <v>12</v>
      </c>
      <c r="D15" s="27">
        <v>5000</v>
      </c>
    </row>
    <row r="16" spans="1:4" ht="18.75" x14ac:dyDescent="0.3">
      <c r="A16" s="10"/>
      <c r="B16" s="17" t="s">
        <v>13</v>
      </c>
      <c r="C16" s="12"/>
      <c r="D16" s="21">
        <f>SUM(D13:D15)</f>
        <v>5500</v>
      </c>
    </row>
    <row r="17" spans="1:4" ht="18.75" x14ac:dyDescent="0.3">
      <c r="A17" s="10"/>
      <c r="B17" s="17" t="s">
        <v>14</v>
      </c>
      <c r="C17" s="12"/>
      <c r="D17" s="19"/>
    </row>
    <row r="18" spans="1:4" ht="23.25" x14ac:dyDescent="0.25">
      <c r="A18" s="28"/>
      <c r="B18" s="29"/>
      <c r="C18" s="26" t="s">
        <v>15</v>
      </c>
      <c r="D18" s="9">
        <v>500</v>
      </c>
    </row>
    <row r="19" spans="1:4" ht="23.25" x14ac:dyDescent="0.25">
      <c r="A19" s="28"/>
      <c r="B19" s="29"/>
      <c r="C19" s="26" t="s">
        <v>16</v>
      </c>
      <c r="D19" s="9">
        <v>9000</v>
      </c>
    </row>
    <row r="20" spans="1:4" ht="23.25" x14ac:dyDescent="0.3">
      <c r="A20" s="1"/>
      <c r="B20" s="11"/>
      <c r="C20" s="30" t="s">
        <v>17</v>
      </c>
      <c r="D20" s="9">
        <v>0</v>
      </c>
    </row>
    <row r="21" spans="1:4" ht="24" thickBot="1" x14ac:dyDescent="0.35">
      <c r="A21" s="1"/>
      <c r="B21" s="11"/>
      <c r="C21" s="14" t="s">
        <v>18</v>
      </c>
      <c r="D21" s="15">
        <v>25000</v>
      </c>
    </row>
    <row r="22" spans="1:4" ht="18.75" x14ac:dyDescent="0.3">
      <c r="A22" s="10"/>
      <c r="B22" s="17" t="s">
        <v>19</v>
      </c>
      <c r="C22" s="12"/>
      <c r="D22" s="18">
        <f>SUM(D18:D21)</f>
        <v>34500</v>
      </c>
    </row>
    <row r="23" spans="1:4" ht="18.75" x14ac:dyDescent="0.3">
      <c r="A23" s="10"/>
      <c r="B23" s="17" t="s">
        <v>20</v>
      </c>
      <c r="C23" s="12"/>
      <c r="D23" s="22"/>
    </row>
    <row r="24" spans="1:4" ht="19.5" thickBot="1" x14ac:dyDescent="0.35">
      <c r="A24" s="10"/>
      <c r="B24" s="12"/>
      <c r="C24" s="31" t="s">
        <v>21</v>
      </c>
      <c r="D24" s="16">
        <v>800</v>
      </c>
    </row>
    <row r="25" spans="1:4" ht="18.75" x14ac:dyDescent="0.3">
      <c r="A25" s="10"/>
      <c r="B25" s="17" t="s">
        <v>22</v>
      </c>
      <c r="C25" s="32"/>
      <c r="D25" s="21">
        <f>SUM(D24)</f>
        <v>800</v>
      </c>
    </row>
    <row r="26" spans="1:4" ht="18.75" x14ac:dyDescent="0.3">
      <c r="A26" s="10"/>
      <c r="B26" s="17" t="s">
        <v>23</v>
      </c>
      <c r="C26" s="12"/>
      <c r="D26" s="22"/>
    </row>
    <row r="27" spans="1:4" ht="25.5" x14ac:dyDescent="0.25">
      <c r="A27" s="28"/>
      <c r="B27" s="29"/>
      <c r="C27" s="26" t="s">
        <v>24</v>
      </c>
      <c r="D27" s="9">
        <v>350000</v>
      </c>
    </row>
    <row r="28" spans="1:4" ht="23.25" x14ac:dyDescent="0.3">
      <c r="A28" s="10"/>
      <c r="B28" s="11"/>
      <c r="C28" s="30" t="s">
        <v>25</v>
      </c>
      <c r="D28" s="9">
        <v>8500</v>
      </c>
    </row>
    <row r="29" spans="1:4" ht="24" thickBot="1" x14ac:dyDescent="0.3">
      <c r="A29" s="28"/>
      <c r="B29" s="29"/>
      <c r="C29" s="33" t="s">
        <v>26</v>
      </c>
      <c r="D29" s="15">
        <v>107000</v>
      </c>
    </row>
    <row r="30" spans="1:4" ht="18.75" x14ac:dyDescent="0.3">
      <c r="A30" s="10"/>
      <c r="B30" s="17" t="s">
        <v>27</v>
      </c>
      <c r="C30" s="12"/>
      <c r="D30" s="21">
        <f>SUM(D27:D29)</f>
        <v>465500</v>
      </c>
    </row>
    <row r="31" spans="1:4" ht="18.75" x14ac:dyDescent="0.3">
      <c r="A31" s="10"/>
      <c r="B31" s="17" t="s">
        <v>28</v>
      </c>
      <c r="C31" s="12"/>
      <c r="D31" s="22"/>
    </row>
    <row r="32" spans="1:4" ht="19.5" thickBot="1" x14ac:dyDescent="0.35">
      <c r="A32" s="10"/>
      <c r="B32" s="20"/>
      <c r="C32" s="14" t="s">
        <v>29</v>
      </c>
      <c r="D32" s="16">
        <v>2000</v>
      </c>
    </row>
    <row r="33" spans="1:4" ht="19.5" thickBot="1" x14ac:dyDescent="0.35">
      <c r="A33" s="10"/>
      <c r="B33" s="17" t="s">
        <v>30</v>
      </c>
      <c r="C33" s="12"/>
      <c r="D33" s="34">
        <f>SUM(D32)</f>
        <v>2000</v>
      </c>
    </row>
    <row r="34" spans="1:4" ht="18.75" x14ac:dyDescent="0.3">
      <c r="A34" s="10"/>
      <c r="B34" s="35" t="s">
        <v>31</v>
      </c>
      <c r="C34" s="12"/>
      <c r="D34" s="21">
        <f>SUM(D33,D30,D25,D22,D16,D11,D8)</f>
        <v>526650</v>
      </c>
    </row>
    <row r="35" spans="1:4" ht="18" x14ac:dyDescent="0.25">
      <c r="A35" s="36"/>
      <c r="B35" s="37"/>
      <c r="C35" s="12"/>
      <c r="D35" s="22"/>
    </row>
    <row r="36" spans="1:4" ht="18.75" x14ac:dyDescent="0.3">
      <c r="A36" s="10"/>
      <c r="B36" s="17" t="s">
        <v>32</v>
      </c>
      <c r="C36" s="12"/>
      <c r="D36" s="21"/>
    </row>
    <row r="37" spans="1:4" ht="23.25" x14ac:dyDescent="0.25">
      <c r="A37" s="28"/>
      <c r="B37" s="11"/>
      <c r="C37" s="24" t="s">
        <v>33</v>
      </c>
      <c r="D37" s="9">
        <v>60000</v>
      </c>
    </row>
    <row r="38" spans="1:4" ht="18.75" x14ac:dyDescent="0.3">
      <c r="A38" s="10"/>
      <c r="B38" s="12"/>
      <c r="C38" s="8" t="s">
        <v>34</v>
      </c>
      <c r="D38" s="9">
        <v>500</v>
      </c>
    </row>
    <row r="39" spans="1:4" ht="23.25" x14ac:dyDescent="0.25">
      <c r="A39" s="38"/>
      <c r="B39" s="29"/>
      <c r="C39" s="24" t="s">
        <v>35</v>
      </c>
      <c r="D39" s="9">
        <v>20000</v>
      </c>
    </row>
    <row r="40" spans="1:4" ht="18.75" x14ac:dyDescent="0.3">
      <c r="A40" s="10"/>
      <c r="B40" s="39"/>
      <c r="C40" s="24" t="s">
        <v>36</v>
      </c>
      <c r="D40" s="9">
        <v>3000</v>
      </c>
    </row>
    <row r="41" spans="1:4" ht="18.75" x14ac:dyDescent="0.25">
      <c r="A41" s="28"/>
      <c r="B41" s="40"/>
      <c r="C41" s="30" t="s">
        <v>37</v>
      </c>
      <c r="D41" s="9">
        <v>200</v>
      </c>
    </row>
    <row r="42" spans="1:4" ht="18.75" x14ac:dyDescent="0.3">
      <c r="A42" s="10"/>
      <c r="B42" s="41"/>
      <c r="C42" s="30" t="s">
        <v>38</v>
      </c>
      <c r="D42" s="9">
        <v>500</v>
      </c>
    </row>
    <row r="43" spans="1:4" ht="23.25" x14ac:dyDescent="0.3">
      <c r="A43" s="1"/>
      <c r="B43" s="29"/>
      <c r="C43" s="26" t="s">
        <v>39</v>
      </c>
      <c r="D43" s="42">
        <v>1200</v>
      </c>
    </row>
    <row r="44" spans="1:4" ht="18.75" x14ac:dyDescent="0.3">
      <c r="A44" s="10"/>
      <c r="B44" s="17"/>
      <c r="C44" s="8" t="s">
        <v>40</v>
      </c>
      <c r="D44" s="9">
        <v>2000</v>
      </c>
    </row>
    <row r="45" spans="1:4" ht="23.25" x14ac:dyDescent="0.3">
      <c r="A45" s="1"/>
      <c r="B45" s="29"/>
      <c r="C45" s="26" t="s">
        <v>41</v>
      </c>
      <c r="D45" s="9">
        <v>900</v>
      </c>
    </row>
    <row r="46" spans="1:4" ht="23.25" x14ac:dyDescent="0.3">
      <c r="A46" s="10"/>
      <c r="B46" s="11"/>
      <c r="C46" s="8" t="s">
        <v>42</v>
      </c>
      <c r="D46" s="9">
        <v>500</v>
      </c>
    </row>
    <row r="47" spans="1:4" ht="23.25" x14ac:dyDescent="0.25">
      <c r="A47" s="38"/>
      <c r="B47" s="29"/>
      <c r="C47" s="30" t="s">
        <v>43</v>
      </c>
      <c r="D47" s="9">
        <v>400</v>
      </c>
    </row>
    <row r="48" spans="1:4" ht="23.25" x14ac:dyDescent="0.25">
      <c r="A48" s="38"/>
      <c r="B48" s="29"/>
      <c r="C48" s="26" t="s">
        <v>44</v>
      </c>
      <c r="D48" s="9">
        <v>2400</v>
      </c>
    </row>
    <row r="49" spans="1:4" ht="18.75" x14ac:dyDescent="0.3">
      <c r="A49" s="10"/>
      <c r="B49" s="13"/>
      <c r="C49" s="26" t="s">
        <v>45</v>
      </c>
      <c r="D49" s="9">
        <v>3000</v>
      </c>
    </row>
    <row r="50" spans="1:4" ht="18.75" x14ac:dyDescent="0.25">
      <c r="A50" s="25"/>
      <c r="B50" s="43"/>
      <c r="C50" s="44" t="s">
        <v>46</v>
      </c>
      <c r="D50" s="9">
        <v>8000</v>
      </c>
    </row>
    <row r="51" spans="1:4" ht="18.75" x14ac:dyDescent="0.25">
      <c r="A51" s="25"/>
      <c r="B51" s="43"/>
      <c r="C51" s="26" t="s">
        <v>47</v>
      </c>
      <c r="D51" s="9">
        <v>49500</v>
      </c>
    </row>
    <row r="52" spans="1:4" ht="19.5" thickBot="1" x14ac:dyDescent="0.3">
      <c r="A52" s="25"/>
      <c r="B52" s="43"/>
      <c r="C52" s="45" t="s">
        <v>48</v>
      </c>
      <c r="D52" s="15">
        <v>36500</v>
      </c>
    </row>
    <row r="53" spans="1:4" ht="18.75" x14ac:dyDescent="0.3">
      <c r="A53" s="10"/>
      <c r="B53" s="17" t="s">
        <v>49</v>
      </c>
      <c r="C53" s="12"/>
      <c r="D53" s="21">
        <f>SUM(D37:D52)</f>
        <v>188600</v>
      </c>
    </row>
    <row r="54" spans="1:4" ht="18.75" x14ac:dyDescent="0.3">
      <c r="A54" s="10"/>
      <c r="B54" s="17" t="s">
        <v>50</v>
      </c>
      <c r="C54" s="12"/>
      <c r="D54" s="22"/>
    </row>
    <row r="55" spans="1:4" ht="18.75" x14ac:dyDescent="0.25">
      <c r="A55" s="25"/>
      <c r="B55" s="13"/>
      <c r="C55" s="26" t="s">
        <v>51</v>
      </c>
      <c r="D55" s="46">
        <v>900</v>
      </c>
    </row>
    <row r="56" spans="1:4" ht="18.75" x14ac:dyDescent="0.3">
      <c r="A56" s="10"/>
      <c r="B56" s="12"/>
      <c r="C56" s="8" t="s">
        <v>52</v>
      </c>
      <c r="D56" s="9">
        <v>5500</v>
      </c>
    </row>
    <row r="57" spans="1:4" ht="18.75" x14ac:dyDescent="0.25">
      <c r="A57" s="25"/>
      <c r="B57" s="41"/>
      <c r="C57" s="30" t="s">
        <v>53</v>
      </c>
      <c r="D57" s="46">
        <v>3000</v>
      </c>
    </row>
    <row r="58" spans="1:4" ht="19.5" thickBot="1" x14ac:dyDescent="0.35">
      <c r="A58" s="10"/>
      <c r="B58" s="12"/>
      <c r="C58" s="31" t="s">
        <v>54</v>
      </c>
      <c r="D58" s="15">
        <v>1000</v>
      </c>
    </row>
    <row r="59" spans="1:4" ht="18.75" x14ac:dyDescent="0.3">
      <c r="A59" s="10"/>
      <c r="B59" s="17" t="s">
        <v>55</v>
      </c>
      <c r="C59" s="12"/>
      <c r="D59" s="21">
        <f>SUM(D55:D58)</f>
        <v>10400</v>
      </c>
    </row>
    <row r="60" spans="1:4" ht="18.75" x14ac:dyDescent="0.3">
      <c r="A60" s="10"/>
      <c r="B60" s="17" t="s">
        <v>56</v>
      </c>
      <c r="C60" s="12"/>
      <c r="D60" s="22"/>
    </row>
    <row r="61" spans="1:4" ht="23.25" x14ac:dyDescent="0.25">
      <c r="A61" s="28"/>
      <c r="B61" s="11"/>
      <c r="C61" s="8" t="s">
        <v>57</v>
      </c>
      <c r="D61" s="9">
        <v>96000</v>
      </c>
    </row>
    <row r="62" spans="1:4" ht="23.25" x14ac:dyDescent="0.25">
      <c r="A62" s="28"/>
      <c r="B62" s="11"/>
      <c r="C62" s="30" t="s">
        <v>58</v>
      </c>
      <c r="D62" s="9">
        <v>5000</v>
      </c>
    </row>
    <row r="63" spans="1:4" ht="19.5" thickBot="1" x14ac:dyDescent="0.35">
      <c r="A63" s="10"/>
      <c r="B63" s="17"/>
      <c r="C63" s="31" t="s">
        <v>59</v>
      </c>
      <c r="D63" s="15">
        <v>0</v>
      </c>
    </row>
    <row r="64" spans="1:4" ht="18.75" x14ac:dyDescent="0.3">
      <c r="A64" s="10"/>
      <c r="B64" s="17" t="s">
        <v>60</v>
      </c>
      <c r="C64" s="12"/>
      <c r="D64" s="21">
        <f>SUM(D61:D63)</f>
        <v>101000</v>
      </c>
    </row>
    <row r="65" spans="1:4" ht="18.75" x14ac:dyDescent="0.3">
      <c r="A65" s="10"/>
      <c r="B65" s="17" t="s">
        <v>61</v>
      </c>
      <c r="C65" s="12"/>
      <c r="D65" s="22"/>
    </row>
    <row r="66" spans="1:4" ht="18.75" x14ac:dyDescent="0.25">
      <c r="A66" s="28"/>
      <c r="B66" s="41"/>
      <c r="C66" s="30" t="s">
        <v>62</v>
      </c>
      <c r="D66" s="9">
        <v>750</v>
      </c>
    </row>
    <row r="67" spans="1:4" ht="18.75" x14ac:dyDescent="0.3">
      <c r="A67" s="10"/>
      <c r="B67" s="47"/>
      <c r="C67" s="48" t="s">
        <v>63</v>
      </c>
      <c r="D67" s="9">
        <v>0</v>
      </c>
    </row>
    <row r="68" spans="1:4" ht="18.75" x14ac:dyDescent="0.25">
      <c r="A68" s="25"/>
      <c r="B68" s="49"/>
      <c r="C68" s="30" t="s">
        <v>64</v>
      </c>
      <c r="D68" s="46">
        <v>3500</v>
      </c>
    </row>
    <row r="69" spans="1:4" ht="23.25" x14ac:dyDescent="0.25">
      <c r="A69" s="28"/>
      <c r="B69" s="11"/>
      <c r="C69" s="50" t="s">
        <v>65</v>
      </c>
      <c r="D69" s="9">
        <v>500</v>
      </c>
    </row>
    <row r="70" spans="1:4" ht="23.25" x14ac:dyDescent="0.25">
      <c r="A70" s="28"/>
      <c r="B70" s="23"/>
      <c r="C70" s="51" t="s">
        <v>66</v>
      </c>
      <c r="D70" s="9">
        <v>300</v>
      </c>
    </row>
    <row r="71" spans="1:4" ht="24" thickBot="1" x14ac:dyDescent="0.3">
      <c r="A71" s="28"/>
      <c r="B71" s="23"/>
      <c r="C71" s="52" t="s">
        <v>67</v>
      </c>
      <c r="D71" s="15">
        <v>300</v>
      </c>
    </row>
    <row r="72" spans="1:4" ht="18.75" x14ac:dyDescent="0.3">
      <c r="A72" s="10"/>
      <c r="B72" s="17" t="s">
        <v>68</v>
      </c>
      <c r="C72" s="53"/>
      <c r="D72" s="21">
        <f>SUM(D66:D71)</f>
        <v>5350</v>
      </c>
    </row>
    <row r="73" spans="1:4" ht="18.75" x14ac:dyDescent="0.3">
      <c r="A73" s="10"/>
      <c r="B73" s="17" t="s">
        <v>69</v>
      </c>
      <c r="C73" s="54"/>
      <c r="D73" s="22"/>
    </row>
    <row r="74" spans="1:4" ht="27" x14ac:dyDescent="0.3">
      <c r="A74" s="10"/>
      <c r="B74" s="55"/>
      <c r="C74" s="24" t="s">
        <v>70</v>
      </c>
      <c r="D74" s="9">
        <v>42600</v>
      </c>
    </row>
    <row r="75" spans="1:4" ht="18.75" x14ac:dyDescent="0.25">
      <c r="A75" s="28"/>
      <c r="B75" s="12"/>
      <c r="C75" s="8" t="s">
        <v>71</v>
      </c>
      <c r="D75" s="9">
        <v>250</v>
      </c>
    </row>
    <row r="76" spans="1:4" ht="23.25" x14ac:dyDescent="0.3">
      <c r="A76" s="10"/>
      <c r="B76" s="11"/>
      <c r="C76" s="8" t="s">
        <v>72</v>
      </c>
      <c r="D76" s="9">
        <v>500</v>
      </c>
    </row>
    <row r="77" spans="1:4" ht="18.75" x14ac:dyDescent="0.3">
      <c r="A77" s="10"/>
      <c r="B77" s="55"/>
      <c r="C77" s="24" t="s">
        <v>73</v>
      </c>
      <c r="D77" s="9">
        <v>500</v>
      </c>
    </row>
    <row r="78" spans="1:4" ht="23.25" x14ac:dyDescent="0.3">
      <c r="A78" s="10"/>
      <c r="B78" s="11"/>
      <c r="C78" s="8" t="s">
        <v>74</v>
      </c>
      <c r="D78" s="9">
        <v>5000</v>
      </c>
    </row>
    <row r="79" spans="1:4" ht="23.25" x14ac:dyDescent="0.3">
      <c r="A79" s="10"/>
      <c r="B79" s="11"/>
      <c r="C79" s="8" t="s">
        <v>75</v>
      </c>
      <c r="D79" s="9">
        <v>5000</v>
      </c>
    </row>
    <row r="80" spans="1:4" ht="23.25" x14ac:dyDescent="0.3">
      <c r="A80" s="10"/>
      <c r="B80" s="11"/>
      <c r="C80" s="8" t="s">
        <v>76</v>
      </c>
      <c r="D80" s="9">
        <v>7000</v>
      </c>
    </row>
    <row r="81" spans="1:4" ht="23.25" x14ac:dyDescent="0.3">
      <c r="A81" s="10"/>
      <c r="B81" s="11"/>
      <c r="C81" s="56" t="s">
        <v>77</v>
      </c>
      <c r="D81" s="9">
        <v>5000</v>
      </c>
    </row>
    <row r="82" spans="1:4" ht="23.25" x14ac:dyDescent="0.3">
      <c r="A82" s="10"/>
      <c r="B82" s="11"/>
      <c r="C82" s="8" t="s">
        <v>78</v>
      </c>
      <c r="D82" s="9">
        <v>10000</v>
      </c>
    </row>
    <row r="83" spans="1:4" ht="23.25" x14ac:dyDescent="0.3">
      <c r="A83" s="10"/>
      <c r="B83" s="11"/>
      <c r="C83" s="8" t="s">
        <v>79</v>
      </c>
      <c r="D83" s="9">
        <v>7200</v>
      </c>
    </row>
    <row r="84" spans="1:4" ht="23.25" x14ac:dyDescent="0.25">
      <c r="A84" s="28"/>
      <c r="B84" s="29"/>
      <c r="C84" s="26" t="s">
        <v>80</v>
      </c>
      <c r="D84" s="9">
        <v>9500</v>
      </c>
    </row>
    <row r="85" spans="1:4" ht="26.25" thickBot="1" x14ac:dyDescent="0.35">
      <c r="A85" s="10"/>
      <c r="B85" s="13"/>
      <c r="C85" s="14" t="s">
        <v>81</v>
      </c>
      <c r="D85" s="15">
        <v>0</v>
      </c>
    </row>
    <row r="86" spans="1:4" ht="18.75" x14ac:dyDescent="0.3">
      <c r="A86" s="10"/>
      <c r="B86" s="17" t="s">
        <v>82</v>
      </c>
      <c r="C86" s="12"/>
      <c r="D86" s="21">
        <f>SUM(D74:D85)</f>
        <v>92550</v>
      </c>
    </row>
    <row r="87" spans="1:4" ht="18.75" x14ac:dyDescent="0.3">
      <c r="A87" s="10"/>
      <c r="B87" s="17" t="s">
        <v>83</v>
      </c>
      <c r="C87" s="54"/>
      <c r="D87" s="22"/>
    </row>
    <row r="88" spans="1:4" ht="18.75" x14ac:dyDescent="0.3">
      <c r="A88" s="10"/>
      <c r="B88" s="12"/>
      <c r="C88" s="8" t="s">
        <v>84</v>
      </c>
      <c r="D88" s="9">
        <v>1900</v>
      </c>
    </row>
    <row r="89" spans="1:4" ht="18.75" x14ac:dyDescent="0.3">
      <c r="A89" s="10"/>
      <c r="B89" s="12"/>
      <c r="C89" s="8" t="s">
        <v>85</v>
      </c>
      <c r="D89" s="9">
        <v>10000</v>
      </c>
    </row>
    <row r="90" spans="1:4" ht="18.75" x14ac:dyDescent="0.3">
      <c r="A90" s="10"/>
      <c r="B90" s="12"/>
      <c r="C90" s="8" t="s">
        <v>86</v>
      </c>
      <c r="D90" s="9">
        <v>1500</v>
      </c>
    </row>
    <row r="91" spans="1:4" ht="23.25" x14ac:dyDescent="0.3">
      <c r="A91" s="10"/>
      <c r="B91" s="11"/>
      <c r="C91" s="8" t="s">
        <v>87</v>
      </c>
      <c r="D91" s="9">
        <v>2500</v>
      </c>
    </row>
    <row r="92" spans="1:4" ht="18.75" x14ac:dyDescent="0.3">
      <c r="A92" s="10"/>
      <c r="B92" s="13"/>
      <c r="C92" s="26" t="s">
        <v>88</v>
      </c>
      <c r="D92" s="9">
        <v>0</v>
      </c>
    </row>
    <row r="93" spans="1:4" ht="18.75" x14ac:dyDescent="0.3">
      <c r="A93" s="10"/>
      <c r="B93" s="12"/>
      <c r="C93" s="8" t="s">
        <v>89</v>
      </c>
      <c r="D93" s="9">
        <v>0</v>
      </c>
    </row>
    <row r="94" spans="1:4" ht="23.25" x14ac:dyDescent="0.25">
      <c r="A94" s="38"/>
      <c r="B94" s="29"/>
      <c r="C94" s="30" t="s">
        <v>90</v>
      </c>
      <c r="D94" s="9">
        <v>500</v>
      </c>
    </row>
    <row r="95" spans="1:4" ht="23.25" x14ac:dyDescent="0.25">
      <c r="A95" s="38"/>
      <c r="B95" s="29"/>
      <c r="C95" s="50" t="s">
        <v>91</v>
      </c>
      <c r="D95" s="57">
        <v>500</v>
      </c>
    </row>
    <row r="96" spans="1:4" ht="24" thickBot="1" x14ac:dyDescent="0.3">
      <c r="A96" s="58"/>
      <c r="B96" s="59"/>
      <c r="C96" s="60" t="s">
        <v>92</v>
      </c>
      <c r="D96" s="61">
        <v>1245</v>
      </c>
    </row>
    <row r="97" spans="1:4" ht="18.75" x14ac:dyDescent="0.3">
      <c r="A97" s="10"/>
      <c r="B97" s="17" t="s">
        <v>93</v>
      </c>
      <c r="C97" s="12"/>
      <c r="D97" s="21">
        <f>SUM(D88:D96)</f>
        <v>18145</v>
      </c>
    </row>
    <row r="98" spans="1:4" ht="18.75" x14ac:dyDescent="0.3">
      <c r="A98" s="10"/>
      <c r="B98" s="17" t="s">
        <v>94</v>
      </c>
      <c r="C98" s="54"/>
      <c r="D98" s="22"/>
    </row>
    <row r="99" spans="1:4" ht="23.25" x14ac:dyDescent="0.25">
      <c r="A99" s="62"/>
      <c r="B99" s="29"/>
      <c r="C99" s="30" t="s">
        <v>95</v>
      </c>
      <c r="D99" s="46">
        <v>59500</v>
      </c>
    </row>
    <row r="100" spans="1:4" ht="25.5" x14ac:dyDescent="0.3">
      <c r="A100" s="1"/>
      <c r="B100" s="29"/>
      <c r="C100" s="26" t="s">
        <v>96</v>
      </c>
      <c r="D100" s="46">
        <v>64200</v>
      </c>
    </row>
    <row r="101" spans="1:4" ht="24" thickBot="1" x14ac:dyDescent="0.35">
      <c r="A101" s="10"/>
      <c r="B101" s="11"/>
      <c r="C101" s="14" t="s">
        <v>97</v>
      </c>
      <c r="D101" s="15">
        <v>2000</v>
      </c>
    </row>
    <row r="102" spans="1:4" ht="18.75" x14ac:dyDescent="0.3">
      <c r="A102" s="10"/>
      <c r="B102" s="17" t="s">
        <v>98</v>
      </c>
      <c r="C102" s="12"/>
      <c r="D102" s="21">
        <f>SUM(D99:D101)</f>
        <v>125700</v>
      </c>
    </row>
    <row r="103" spans="1:4" ht="18.75" x14ac:dyDescent="0.3">
      <c r="A103" s="10"/>
      <c r="B103" s="17" t="s">
        <v>99</v>
      </c>
      <c r="C103" s="54"/>
      <c r="D103" s="22"/>
    </row>
    <row r="104" spans="1:4" ht="18.75" x14ac:dyDescent="0.3">
      <c r="A104" s="10"/>
      <c r="B104" s="12"/>
      <c r="C104" s="8" t="s">
        <v>100</v>
      </c>
      <c r="D104" s="9">
        <v>700</v>
      </c>
    </row>
    <row r="105" spans="1:4" ht="25.5" x14ac:dyDescent="0.3">
      <c r="A105" s="10"/>
      <c r="B105" s="13"/>
      <c r="C105" s="26" t="s">
        <v>101</v>
      </c>
      <c r="D105" s="9">
        <v>0</v>
      </c>
    </row>
    <row r="106" spans="1:4" ht="18.75" x14ac:dyDescent="0.3">
      <c r="A106" s="10"/>
      <c r="B106" s="12"/>
      <c r="C106" s="8" t="s">
        <v>102</v>
      </c>
      <c r="D106" s="9">
        <v>1000</v>
      </c>
    </row>
    <row r="107" spans="1:4" ht="23.25" x14ac:dyDescent="0.25">
      <c r="A107" s="25"/>
      <c r="B107" s="11"/>
      <c r="C107" s="30" t="s">
        <v>103</v>
      </c>
      <c r="D107" s="9">
        <v>2000</v>
      </c>
    </row>
    <row r="108" spans="1:4" ht="19.5" thickBot="1" x14ac:dyDescent="0.3">
      <c r="A108" s="28"/>
      <c r="B108" s="41"/>
      <c r="C108" s="63" t="s">
        <v>104</v>
      </c>
      <c r="D108" s="15">
        <v>500</v>
      </c>
    </row>
    <row r="109" spans="1:4" ht="18.75" x14ac:dyDescent="0.3">
      <c r="A109" s="10"/>
      <c r="B109" s="17" t="s">
        <v>105</v>
      </c>
      <c r="C109" s="53"/>
      <c r="D109" s="21">
        <f>SUM(D104:D108)</f>
        <v>4200</v>
      </c>
    </row>
    <row r="110" spans="1:4" ht="18.75" x14ac:dyDescent="0.3">
      <c r="A110" s="10"/>
      <c r="B110" s="17" t="s">
        <v>106</v>
      </c>
      <c r="C110" s="54"/>
      <c r="D110" s="22"/>
    </row>
    <row r="111" spans="1:4" ht="19.5" thickBot="1" x14ac:dyDescent="0.3">
      <c r="A111" s="28"/>
      <c r="B111" s="20"/>
      <c r="C111" s="14" t="s">
        <v>107</v>
      </c>
      <c r="D111" s="16">
        <v>1400</v>
      </c>
    </row>
    <row r="112" spans="1:4" ht="18.75" x14ac:dyDescent="0.3">
      <c r="A112" s="10"/>
      <c r="B112" s="17" t="s">
        <v>108</v>
      </c>
      <c r="C112" s="12"/>
      <c r="D112" s="21">
        <f>SUM(D111)</f>
        <v>1400</v>
      </c>
    </row>
    <row r="113" spans="1:4" ht="18.75" x14ac:dyDescent="0.3">
      <c r="A113" s="10"/>
      <c r="B113" s="17" t="s">
        <v>109</v>
      </c>
      <c r="C113" s="54"/>
      <c r="D113" s="22"/>
    </row>
    <row r="114" spans="1:4" ht="19.5" thickBot="1" x14ac:dyDescent="0.3">
      <c r="A114" s="28"/>
      <c r="B114" s="64"/>
      <c r="C114" s="31" t="s">
        <v>110</v>
      </c>
      <c r="D114" s="16">
        <v>1500</v>
      </c>
    </row>
    <row r="115" spans="1:4" ht="18.75" x14ac:dyDescent="0.3">
      <c r="A115" s="10"/>
      <c r="B115" s="17" t="s">
        <v>111</v>
      </c>
      <c r="C115" s="54"/>
      <c r="D115" s="21">
        <f>SUM(D114)</f>
        <v>1500</v>
      </c>
    </row>
    <row r="116" spans="1:4" ht="18.75" x14ac:dyDescent="0.25">
      <c r="A116" s="28"/>
      <c r="B116" s="49" t="s">
        <v>112</v>
      </c>
      <c r="C116" s="65"/>
      <c r="D116" s="66"/>
    </row>
    <row r="117" spans="1:4" ht="18.75" x14ac:dyDescent="0.25">
      <c r="A117" s="28"/>
      <c r="B117" s="13"/>
      <c r="C117" s="26" t="s">
        <v>113</v>
      </c>
      <c r="D117" s="9">
        <v>1000</v>
      </c>
    </row>
    <row r="118" spans="1:4" ht="18.75" x14ac:dyDescent="0.25">
      <c r="A118" s="28"/>
      <c r="B118" s="12"/>
      <c r="C118" s="8" t="s">
        <v>114</v>
      </c>
      <c r="D118" s="9">
        <v>500</v>
      </c>
    </row>
    <row r="119" spans="1:4" ht="23.25" x14ac:dyDescent="0.25">
      <c r="A119" s="28"/>
      <c r="B119" s="11"/>
      <c r="C119" s="67" t="s">
        <v>115</v>
      </c>
      <c r="D119" s="57">
        <v>500</v>
      </c>
    </row>
    <row r="120" spans="1:4" ht="23.25" x14ac:dyDescent="0.25">
      <c r="A120" s="28"/>
      <c r="B120" s="23"/>
      <c r="C120" s="67" t="s">
        <v>116</v>
      </c>
      <c r="D120" s="9">
        <v>2000</v>
      </c>
    </row>
    <row r="121" spans="1:4" ht="23.25" x14ac:dyDescent="0.25">
      <c r="A121" s="28"/>
      <c r="B121" s="23"/>
      <c r="C121" s="51" t="s">
        <v>117</v>
      </c>
      <c r="D121" s="9">
        <v>500</v>
      </c>
    </row>
    <row r="122" spans="1:4" ht="23.25" x14ac:dyDescent="0.25">
      <c r="A122" s="28"/>
      <c r="B122" s="23"/>
      <c r="C122" s="68" t="s">
        <v>118</v>
      </c>
      <c r="D122" s="46">
        <v>1000</v>
      </c>
    </row>
    <row r="123" spans="1:4" ht="19.5" thickBot="1" x14ac:dyDescent="0.35">
      <c r="A123" s="69"/>
      <c r="B123" s="47" t="s">
        <v>119</v>
      </c>
      <c r="C123" s="70"/>
      <c r="D123" s="71">
        <f>SUM(D117:D122)</f>
        <v>5500</v>
      </c>
    </row>
    <row r="124" spans="1:4" ht="19.5" thickBot="1" x14ac:dyDescent="0.35">
      <c r="A124" s="10"/>
      <c r="B124" s="72" t="s">
        <v>120</v>
      </c>
      <c r="C124" s="54"/>
      <c r="D124" s="71">
        <f>SUM(D123,D115,D112,D109,D102,D97,D86,D72,D64,D59,D53)</f>
        <v>554345</v>
      </c>
    </row>
    <row r="125" spans="1:4" ht="18.75" x14ac:dyDescent="0.3">
      <c r="A125" s="10"/>
      <c r="B125" s="72" t="s">
        <v>31</v>
      </c>
      <c r="C125" s="54"/>
      <c r="D125" s="73">
        <f>SUM(D34-D124)</f>
        <v>-27695</v>
      </c>
    </row>
  </sheetData>
  <mergeCells count="1">
    <mergeCell ref="B1:C1"/>
  </mergeCells>
  <printOptions horizontalCentered="1"/>
  <pageMargins left="0.7" right="0.7" top="1" bottom="0.75" header="0.3" footer="0.3"/>
  <pageSetup orientation="portrait" verticalDpi="0" r:id="rId1"/>
  <headerFooter>
    <oddHeader>&amp;C&amp;"-,Bold"&amp;12APA California 2015 Budget
Approved by Board 9/13/14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Francine Farrell</dc:creator>
  <cp:lastModifiedBy>Francine Farrell</cp:lastModifiedBy>
  <dcterms:created xsi:type="dcterms:W3CDTF">2015-01-12T04:52:07Z</dcterms:created>
  <dcterms:modified xsi:type="dcterms:W3CDTF">2015-01-12T04:56:32Z</dcterms:modified>
</cp:coreProperties>
</file>