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15" windowWidth="15420" windowHeight="11955" activeTab="0"/>
  </bookViews>
  <sheets>
    <sheet name="Sheet1" sheetId="1" r:id="rId1"/>
    <sheet name="Sheet2" sheetId="2" state="hidden" r:id="rId2"/>
    <sheet name="Sheet3" sheetId="3" state="hidden" r:id="rId3"/>
  </sheets>
  <definedNames>
    <definedName name="_xlnm.Print_Area" localSheetId="0">'Sheet1'!$A$1:$J$125</definedName>
    <definedName name="_xlnm.Print_Titles" localSheetId="0">'Sheet1'!$B:$C,'Sheet1'!$1:$1</definedName>
  </definedNames>
  <calcPr fullCalcOnLoad="1"/>
</workbook>
</file>

<file path=xl/sharedStrings.xml><?xml version="1.0" encoding="utf-8"?>
<sst xmlns="http://schemas.openxmlformats.org/spreadsheetml/2006/main" count="148" uniqueCount="143">
  <si>
    <t>01 · Office Income</t>
  </si>
  <si>
    <t>11 · Interest - Checking</t>
  </si>
  <si>
    <t>12 · Interest - Savings</t>
  </si>
  <si>
    <t>Total 01 · Office Income</t>
  </si>
  <si>
    <t>03 · Policy &amp; Legislation</t>
  </si>
  <si>
    <t>Total 03 · Policy &amp; Legislation</t>
  </si>
  <si>
    <t>04 · Professional Development</t>
  </si>
  <si>
    <t>Total 04 · Professional Development</t>
  </si>
  <si>
    <t>05 · Public Information</t>
  </si>
  <si>
    <t>50 · News - Ads</t>
  </si>
  <si>
    <t>51 · News - Calling Card Ads</t>
  </si>
  <si>
    <t>52 · News - Subscriptions</t>
  </si>
  <si>
    <t>Total 05 · Public Information</t>
  </si>
  <si>
    <t>06 · Administration</t>
  </si>
  <si>
    <t>Total 06 · Administration</t>
  </si>
  <si>
    <t>07 · State/Section</t>
  </si>
  <si>
    <t>Total 07 · State/Section</t>
  </si>
  <si>
    <t>09 · Miscellaneous Revenue</t>
  </si>
  <si>
    <t>Total 09 · Miscellaneous Revenue</t>
  </si>
  <si>
    <t>1000 · Office</t>
  </si>
  <si>
    <t>100 · Mgmt Services (SG)</t>
  </si>
  <si>
    <t>101 · Operations - Misc.</t>
  </si>
  <si>
    <t>102 · Bd Mtg Exp/Retreat</t>
  </si>
  <si>
    <t>104 · Elections</t>
  </si>
  <si>
    <t>107 · Phone/Fax</t>
  </si>
  <si>
    <t>108 · Office Supplies</t>
  </si>
  <si>
    <t>109 · Postage</t>
  </si>
  <si>
    <t>110 · Printing</t>
  </si>
  <si>
    <t>111 · Copies</t>
  </si>
  <si>
    <t>112 · Storage</t>
  </si>
  <si>
    <t>113 · Merchant Credit Card Fee</t>
  </si>
  <si>
    <t>117 · ATEGO Resources</t>
  </si>
  <si>
    <t>Total 1000 · Office</t>
  </si>
  <si>
    <t>2000 - President</t>
  </si>
  <si>
    <t>201 · President Travel</t>
  </si>
  <si>
    <t>202 · Pres-Elect/Past President</t>
  </si>
  <si>
    <t>204 · Student Rep Expense</t>
  </si>
  <si>
    <t>3000 - Policy &amp; Legislation</t>
  </si>
  <si>
    <t>300 · Lobbying Service</t>
  </si>
  <si>
    <t>302 · Leg Rev Team/VP</t>
  </si>
  <si>
    <t>Total 3000 - Policy &amp; Legislation</t>
  </si>
  <si>
    <t>4000 - Professional Development</t>
  </si>
  <si>
    <t>400 · Professional Development OP</t>
  </si>
  <si>
    <t>Total 4000 - Professional Development</t>
  </si>
  <si>
    <t>5000 - Public Information</t>
  </si>
  <si>
    <t>501 · News-VP OP</t>
  </si>
  <si>
    <t>502 · News Mailing</t>
  </si>
  <si>
    <t>503 · News Production</t>
  </si>
  <si>
    <t>514 · Public Communication Plan CA</t>
  </si>
  <si>
    <t>Total 5000 - Public Information</t>
  </si>
  <si>
    <t>6000 - Administration</t>
  </si>
  <si>
    <t>600 · Admin VP OP</t>
  </si>
  <si>
    <t>601 · Awards</t>
  </si>
  <si>
    <t>603 · Accountant/Tax Service</t>
  </si>
  <si>
    <t>606 · Reserves/Savings Contribution</t>
  </si>
  <si>
    <t>Total 6000 - Administration</t>
  </si>
  <si>
    <t>7000 · Section Subventions</t>
  </si>
  <si>
    <t>Total 7000 · Section Subventions</t>
  </si>
  <si>
    <t>9000 · Other Expenses</t>
  </si>
  <si>
    <t>900 · Chapter Historian</t>
  </si>
  <si>
    <t>902 · CSUN Archives</t>
  </si>
  <si>
    <t>Total 9000 · Other Expenses</t>
  </si>
  <si>
    <t>Net Income</t>
  </si>
  <si>
    <t>* Recommended changes are indicated to Line Items that are highlighted and with an asterisk.  Expenses and Income that offset each other are indicated with a parenthesis in the description detail.</t>
  </si>
  <si>
    <r>
      <t xml:space="preserve">14 - CPF Auction Income </t>
    </r>
    <r>
      <rPr>
        <sz val="10"/>
        <color indexed="17"/>
        <rFont val="Arial"/>
        <family val="2"/>
      </rPr>
      <t>(114)</t>
    </r>
  </si>
  <si>
    <r>
      <t xml:space="preserve">15 · Reimbursed Exp Revenue </t>
    </r>
    <r>
      <rPr>
        <sz val="10"/>
        <color indexed="17"/>
        <rFont val="Arial"/>
        <family val="2"/>
      </rPr>
      <t>(106)</t>
    </r>
  </si>
  <si>
    <r>
      <t xml:space="preserve">33 · Legislative Publication </t>
    </r>
    <r>
      <rPr>
        <sz val="10"/>
        <color indexed="17"/>
        <rFont val="Arial"/>
        <family val="2"/>
      </rPr>
      <t>(303)</t>
    </r>
  </si>
  <si>
    <r>
      <t xml:space="preserve">41 · Workshop Revenue </t>
    </r>
    <r>
      <rPr>
        <sz val="10"/>
        <color indexed="17"/>
        <rFont val="Arial"/>
        <family val="2"/>
      </rPr>
      <t>(401)</t>
    </r>
  </si>
  <si>
    <r>
      <t xml:space="preserve">62 · Xtra Awards Reimb </t>
    </r>
    <r>
      <rPr>
        <sz val="10"/>
        <color indexed="17"/>
        <rFont val="Arial"/>
        <family val="2"/>
      </rPr>
      <t>(602)</t>
    </r>
  </si>
  <si>
    <r>
      <t xml:space="preserve">93 · Misc Revenue </t>
    </r>
    <r>
      <rPr>
        <sz val="10"/>
        <color indexed="17"/>
        <rFont val="Arial"/>
        <family val="2"/>
      </rPr>
      <t>(904)</t>
    </r>
  </si>
  <si>
    <r>
      <t xml:space="preserve">103 · Insurance Premium </t>
    </r>
    <r>
      <rPr>
        <sz val="10"/>
        <color indexed="17"/>
        <rFont val="Arial"/>
        <family val="2"/>
      </rPr>
      <t>(13)</t>
    </r>
  </si>
  <si>
    <r>
      <t xml:space="preserve">106 · Reimbursed Expense </t>
    </r>
    <r>
      <rPr>
        <sz val="10"/>
        <color indexed="17"/>
        <rFont val="Arial"/>
        <family val="2"/>
      </rPr>
      <t>(15)</t>
    </r>
  </si>
  <si>
    <r>
      <t xml:space="preserve">114 - CPF Auction Expense </t>
    </r>
    <r>
      <rPr>
        <sz val="10"/>
        <color indexed="17"/>
        <rFont val="Arial"/>
        <family val="2"/>
      </rPr>
      <t>(14)</t>
    </r>
  </si>
  <si>
    <t>200 · President Expense</t>
  </si>
  <si>
    <t>Total 2000 · President</t>
  </si>
  <si>
    <t>303 · National Legislative Representative</t>
  </si>
  <si>
    <t>404 · Certification Maintenance</t>
  </si>
  <si>
    <r>
      <t xml:space="preserve">602 · Xtra Awards Expenses </t>
    </r>
    <r>
      <rPr>
        <sz val="10"/>
        <color indexed="17"/>
        <rFont val="Arial"/>
        <family val="2"/>
      </rPr>
      <t>(62)</t>
    </r>
  </si>
  <si>
    <t>609 · UBIT Tax (Federal &amp; State Taxes for Ads)</t>
  </si>
  <si>
    <t>610 · Member Financial Support - Dues</t>
  </si>
  <si>
    <t>901 - Student/CSUN Conf Exp (Scholarship)</t>
  </si>
  <si>
    <t>906 · PEN Expenses</t>
  </si>
  <si>
    <t>10000 - Planning Commissioner</t>
  </si>
  <si>
    <t>20000 - V.P. Conferences</t>
  </si>
  <si>
    <t>Total  20000 - V.P. Conferences</t>
  </si>
  <si>
    <t>Total Expenses</t>
  </si>
  <si>
    <r>
      <t xml:space="preserve">40 · AICP Publications </t>
    </r>
    <r>
      <rPr>
        <sz val="10"/>
        <color indexed="17"/>
        <rFont val="Arial"/>
        <family val="2"/>
      </rPr>
      <t>(405)</t>
    </r>
  </si>
  <si>
    <r>
      <t xml:space="preserve">53 · Web Ad </t>
    </r>
    <r>
      <rPr>
        <sz val="10"/>
        <color indexed="17"/>
        <rFont val="Arial"/>
        <family val="2"/>
      </rPr>
      <t>(513)</t>
    </r>
  </si>
  <si>
    <r>
      <t xml:space="preserve">71 · Dues - Chapter-Only </t>
    </r>
    <r>
      <rPr>
        <sz val="10"/>
        <color indexed="17"/>
        <rFont val="Arial"/>
        <family val="2"/>
      </rPr>
      <t>(702)</t>
    </r>
  </si>
  <si>
    <r>
      <t xml:space="preserve">701 · Section State Conf Rebate </t>
    </r>
    <r>
      <rPr>
        <sz val="10"/>
        <color indexed="17"/>
        <rFont val="Arial"/>
        <family val="2"/>
      </rPr>
      <t>(72)</t>
    </r>
  </si>
  <si>
    <r>
      <t xml:space="preserve">702 · Section CP-Only Rebate </t>
    </r>
    <r>
      <rPr>
        <sz val="10"/>
        <color indexed="17"/>
        <rFont val="Arial"/>
        <family val="2"/>
      </rPr>
      <t>(71)</t>
    </r>
  </si>
  <si>
    <r>
      <t xml:space="preserve">904 · Miscellaneous Expense </t>
    </r>
    <r>
      <rPr>
        <sz val="10"/>
        <color indexed="17"/>
        <rFont val="Arial"/>
        <family val="2"/>
      </rPr>
      <t>(93)</t>
    </r>
  </si>
  <si>
    <t>Jan - 1 - Aug 11, 12</t>
  </si>
  <si>
    <t>Jan - 1 - Aug 11, 14</t>
  </si>
  <si>
    <t>Jan - 1 - Aug 11, 16</t>
  </si>
  <si>
    <t>Comments</t>
  </si>
  <si>
    <t xml:space="preserve">42 · Lending Library </t>
  </si>
  <si>
    <t>118 - New Horizon Enterprise</t>
  </si>
  <si>
    <t>611 · Member Financial Support - Conference</t>
  </si>
  <si>
    <t xml:space="preserve">  </t>
  </si>
  <si>
    <t>612 - Annual Report</t>
  </si>
  <si>
    <t>30000 - V.P. Membership/Marketing</t>
  </si>
  <si>
    <t>Total 30000 - V.P. Membership/Marketing</t>
  </si>
  <si>
    <t>2002 - V.P. Conferences Expenses</t>
  </si>
  <si>
    <t>1001 - Plng Commissioner Exp</t>
  </si>
  <si>
    <t>3002 · Membership Inclusion</t>
  </si>
  <si>
    <t>3003 · Young Planners Group</t>
  </si>
  <si>
    <t>3001 - Marketing Director Expense</t>
  </si>
  <si>
    <t>2014 Budget</t>
  </si>
  <si>
    <t>Proposed  2015 Budget</t>
  </si>
  <si>
    <t>507 · News Distribution Svcs -  ATEGO</t>
  </si>
  <si>
    <t>508 · Webmaster - ATEGO</t>
  </si>
  <si>
    <t>509 · Award Prog. Website Update-NHE</t>
  </si>
  <si>
    <r>
      <t xml:space="preserve">70 · Dues - National Subvention </t>
    </r>
    <r>
      <rPr>
        <sz val="10"/>
        <color indexed="17"/>
        <rFont val="Arial"/>
        <family val="2"/>
      </rPr>
      <t>(700)</t>
    </r>
  </si>
  <si>
    <r>
      <t xml:space="preserve">72 · Conf Profits </t>
    </r>
    <r>
      <rPr>
        <sz val="10"/>
        <color indexed="17"/>
        <rFont val="Arial"/>
        <family val="2"/>
      </rPr>
      <t>(701)</t>
    </r>
  </si>
  <si>
    <r>
      <t xml:space="preserve">405 - AICP Publications </t>
    </r>
    <r>
      <rPr>
        <sz val="10"/>
        <color indexed="17"/>
        <rFont val="Arial"/>
        <family val="2"/>
      </rPr>
      <t>(40)</t>
    </r>
  </si>
  <si>
    <r>
      <t>700 · Section Dues Rebate</t>
    </r>
    <r>
      <rPr>
        <sz val="10"/>
        <color indexed="17"/>
        <rFont val="Arial"/>
        <family val="2"/>
      </rPr>
      <t xml:space="preserve"> (70)</t>
    </r>
  </si>
  <si>
    <t>506 · News-Mgmt Services - NHE</t>
  </si>
  <si>
    <t>511 · Directory Maintenance - NHE</t>
  </si>
  <si>
    <t>512 · Website Hosting/Support Svcs-DG</t>
  </si>
  <si>
    <t>513 · Website Redesign - DG</t>
  </si>
  <si>
    <t>4000 - Professional Development - Other</t>
  </si>
  <si>
    <t>500 · News &amp; Design Svcs-GranDesigns</t>
  </si>
  <si>
    <t>Jan - Jul 18, 2014</t>
  </si>
  <si>
    <t>As per conference budget</t>
  </si>
  <si>
    <t>2nd/Final year of increase</t>
  </si>
  <si>
    <t>17% of Income LI 70</t>
  </si>
  <si>
    <t>60% of LI 72</t>
  </si>
  <si>
    <t>Hosting Fees</t>
  </si>
  <si>
    <t>Amount Due thru April/Contract Ends</t>
  </si>
  <si>
    <t>Remove LI as program ends; Allocating LI 42 to new Webcast income (from conference session recordings)</t>
  </si>
  <si>
    <r>
      <t xml:space="preserve">42 · Webcast Revenue </t>
    </r>
    <r>
      <rPr>
        <sz val="10"/>
        <color indexed="17"/>
        <rFont val="Arial"/>
        <family val="2"/>
      </rPr>
      <t>(402)</t>
    </r>
  </si>
  <si>
    <t>New program for members for CM Maintenance assistance</t>
  </si>
  <si>
    <r>
      <t xml:space="preserve">401 · Workshop </t>
    </r>
    <r>
      <rPr>
        <sz val="10"/>
        <color indexed="17"/>
        <rFont val="Arial"/>
        <family val="2"/>
      </rPr>
      <t>(41)</t>
    </r>
  </si>
  <si>
    <r>
      <t xml:space="preserve">402 · Webcast </t>
    </r>
    <r>
      <rPr>
        <sz val="10"/>
        <color indexed="17"/>
        <rFont val="Arial"/>
        <family val="2"/>
      </rPr>
      <t>(42)</t>
    </r>
  </si>
  <si>
    <t>New LI - estimated expenses including staff time</t>
  </si>
  <si>
    <t>Total 10000 - Planning Comm Expenses</t>
  </si>
  <si>
    <t>3004 · Great Places</t>
  </si>
  <si>
    <t>3005 · University Liason</t>
  </si>
  <si>
    <t>Based on estimate by GranDesigns and 100 copies produced</t>
  </si>
  <si>
    <t>Based on Activity</t>
  </si>
  <si>
    <t>New Line per Virginia Viado</t>
  </si>
  <si>
    <t>Rounded Up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</si>
</sst>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[Red]\-#,##0.00"/>
    <numFmt numFmtId="165" formatCode="#,##0.0#%;[Red]\-#,##0.0#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i/>
      <sz val="10"/>
      <color indexed="17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8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8"/>
      <name val="Arial"/>
      <family val="2"/>
    </font>
    <font>
      <b/>
      <sz val="14"/>
      <color indexed="57"/>
      <name val="Arial"/>
      <family val="2"/>
    </font>
    <font>
      <b/>
      <sz val="14"/>
      <color indexed="57"/>
      <name val="Calibri"/>
      <family val="2"/>
    </font>
    <font>
      <sz val="12"/>
      <color indexed="12"/>
      <name val="Arial"/>
      <family val="2"/>
    </font>
    <font>
      <b/>
      <sz val="12"/>
      <color indexed="60"/>
      <name val="Arial"/>
      <family val="2"/>
    </font>
    <font>
      <b/>
      <sz val="10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CC"/>
      <name val="Arial"/>
      <family val="2"/>
    </font>
    <font>
      <sz val="18"/>
      <color theme="6" tint="-0.2499700039625167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b/>
      <sz val="14"/>
      <color rgb="FF008000"/>
      <name val="Arial"/>
      <family val="2"/>
    </font>
    <font>
      <b/>
      <sz val="14"/>
      <color theme="1"/>
      <name val="Calibri"/>
      <family val="2"/>
    </font>
    <font>
      <b/>
      <sz val="14"/>
      <color theme="6" tint="-0.4999699890613556"/>
      <name val="Calibri"/>
      <family val="2"/>
    </font>
    <font>
      <b/>
      <sz val="14"/>
      <color rgb="FF000000"/>
      <name val="Arial"/>
      <family val="2"/>
    </font>
    <font>
      <b/>
      <sz val="14"/>
      <color theme="6" tint="-0.24997000396251678"/>
      <name val="Arial"/>
      <family val="2"/>
    </font>
    <font>
      <b/>
      <sz val="14"/>
      <color theme="6" tint="-0.24997000396251678"/>
      <name val="Calibri"/>
      <family val="2"/>
    </font>
    <font>
      <sz val="11"/>
      <color rgb="FF0000FF"/>
      <name val="Arial"/>
      <family val="2"/>
    </font>
    <font>
      <sz val="12"/>
      <color rgb="FF0000CC"/>
      <name val="Arial"/>
      <family val="2"/>
    </font>
    <font>
      <b/>
      <sz val="12"/>
      <color rgb="FF0000FF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</font>
    <font>
      <b/>
      <sz val="10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5">
    <xf numFmtId="0" fontId="0" fillId="0" borderId="0" xfId="0" applyFont="1" applyAlignment="1">
      <alignment/>
    </xf>
    <xf numFmtId="0" fontId="56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49" fontId="56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0" xfId="0" applyNumberFormat="1" applyFont="1" applyFill="1" applyAlignment="1">
      <alignment/>
    </xf>
    <xf numFmtId="4" fontId="57" fillId="0" borderId="12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57" fillId="0" borderId="0" xfId="0" applyNumberFormat="1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" fontId="58" fillId="0" borderId="0" xfId="0" applyNumberFormat="1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 wrapText="1"/>
    </xf>
    <xf numFmtId="165" fontId="57" fillId="0" borderId="0" xfId="0" applyNumberFormat="1" applyFont="1" applyBorder="1" applyAlignment="1">
      <alignment horizontal="center" wrapText="1"/>
    </xf>
    <xf numFmtId="0" fontId="0" fillId="0" borderId="0" xfId="0" applyFill="1" applyAlignment="1">
      <alignment/>
    </xf>
    <xf numFmtId="49" fontId="59" fillId="0" borderId="14" xfId="0" applyNumberFormat="1" applyFont="1" applyFill="1" applyBorder="1" applyAlignment="1">
      <alignment horizontal="center" vertical="center"/>
    </xf>
    <xf numFmtId="4" fontId="57" fillId="0" borderId="12" xfId="0" applyNumberFormat="1" applyFont="1" applyFill="1" applyBorder="1" applyAlignment="1">
      <alignment/>
    </xf>
    <xf numFmtId="4" fontId="57" fillId="0" borderId="12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 wrapText="1"/>
    </xf>
    <xf numFmtId="4" fontId="57" fillId="0" borderId="15" xfId="0" applyNumberFormat="1" applyFont="1" applyFill="1" applyBorder="1" applyAlignment="1">
      <alignment/>
    </xf>
    <xf numFmtId="49" fontId="56" fillId="0" borderId="15" xfId="0" applyNumberFormat="1" applyFont="1" applyFill="1" applyBorder="1" applyAlignment="1">
      <alignment/>
    </xf>
    <xf numFmtId="0" fontId="54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0" fontId="54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vertical="center" wrapText="1"/>
    </xf>
    <xf numFmtId="4" fontId="56" fillId="0" borderId="0" xfId="0" applyNumberFormat="1" applyFont="1" applyFill="1" applyBorder="1" applyAlignment="1">
      <alignment/>
    </xf>
    <xf numFmtId="49" fontId="56" fillId="0" borderId="0" xfId="0" applyNumberFormat="1" applyFont="1" applyFill="1" applyBorder="1" applyAlignment="1">
      <alignment/>
    </xf>
    <xf numFmtId="165" fontId="57" fillId="0" borderId="0" xfId="0" applyNumberFormat="1" applyFont="1" applyFill="1" applyBorder="1" applyAlignment="1">
      <alignment horizontal="center" wrapText="1"/>
    </xf>
    <xf numFmtId="49" fontId="59" fillId="0" borderId="0" xfId="0" applyNumberFormat="1" applyFont="1" applyFill="1" applyBorder="1" applyAlignment="1">
      <alignment horizontal="center" vertical="center"/>
    </xf>
    <xf numFmtId="4" fontId="57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57" fillId="0" borderId="0" xfId="0" applyNumberFormat="1" applyFont="1" applyFill="1" applyBorder="1" applyAlignment="1">
      <alignment/>
    </xf>
    <xf numFmtId="4" fontId="56" fillId="0" borderId="16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wrapText="1"/>
    </xf>
    <xf numFmtId="4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9" fontId="59" fillId="0" borderId="0" xfId="0" applyNumberFormat="1" applyFont="1" applyFill="1" applyBorder="1" applyAlignment="1">
      <alignment vertical="center"/>
    </xf>
    <xf numFmtId="49" fontId="59" fillId="0" borderId="14" xfId="0" applyNumberFormat="1" applyFont="1" applyFill="1" applyBorder="1" applyAlignment="1">
      <alignment vertical="center"/>
    </xf>
    <xf numFmtId="0" fontId="0" fillId="0" borderId="14" xfId="0" applyFill="1" applyBorder="1" applyAlignment="1">
      <alignment/>
    </xf>
    <xf numFmtId="4" fontId="56" fillId="0" borderId="17" xfId="0" applyNumberFormat="1" applyFont="1" applyFill="1" applyBorder="1" applyAlignment="1">
      <alignment/>
    </xf>
    <xf numFmtId="164" fontId="57" fillId="0" borderId="12" xfId="0" applyNumberFormat="1" applyFont="1" applyBorder="1" applyAlignment="1">
      <alignment/>
    </xf>
    <xf numFmtId="164" fontId="57" fillId="0" borderId="15" xfId="0" applyNumberFormat="1" applyFont="1" applyBorder="1" applyAlignment="1">
      <alignment/>
    </xf>
    <xf numFmtId="4" fontId="60" fillId="0" borderId="0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/>
    </xf>
    <xf numFmtId="4" fontId="62" fillId="0" borderId="0" xfId="0" applyNumberFormat="1" applyFont="1" applyFill="1" applyBorder="1" applyAlignment="1">
      <alignment/>
    </xf>
    <xf numFmtId="49" fontId="62" fillId="0" borderId="0" xfId="0" applyNumberFormat="1" applyFont="1" applyFill="1" applyBorder="1" applyAlignment="1">
      <alignment/>
    </xf>
    <xf numFmtId="164" fontId="57" fillId="0" borderId="12" xfId="0" applyNumberFormat="1" applyFont="1" applyBorder="1" applyAlignment="1">
      <alignment vertical="center"/>
    </xf>
    <xf numFmtId="164" fontId="57" fillId="0" borderId="15" xfId="0" applyNumberFormat="1" applyFont="1" applyBorder="1" applyAlignment="1">
      <alignment vertical="center"/>
    </xf>
    <xf numFmtId="4" fontId="61" fillId="0" borderId="15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/>
    </xf>
    <xf numFmtId="164" fontId="57" fillId="0" borderId="18" xfId="0" applyNumberFormat="1" applyFont="1" applyBorder="1" applyAlignment="1">
      <alignment/>
    </xf>
    <xf numFmtId="4" fontId="57" fillId="0" borderId="18" xfId="0" applyNumberFormat="1" applyFont="1" applyFill="1" applyBorder="1" applyAlignment="1">
      <alignment/>
    </xf>
    <xf numFmtId="0" fontId="54" fillId="0" borderId="0" xfId="0" applyFont="1" applyFill="1" applyAlignment="1">
      <alignment vertical="center"/>
    </xf>
    <xf numFmtId="165" fontId="63" fillId="0" borderId="1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/>
    </xf>
    <xf numFmtId="4" fontId="56" fillId="0" borderId="15" xfId="0" applyNumberFormat="1" applyFont="1" applyFill="1" applyBorder="1" applyAlignment="1">
      <alignment vertical="center"/>
    </xf>
    <xf numFmtId="4" fontId="56" fillId="0" borderId="12" xfId="0" applyNumberFormat="1" applyFont="1" applyFill="1" applyBorder="1" applyAlignment="1">
      <alignment vertical="center"/>
    </xf>
    <xf numFmtId="165" fontId="63" fillId="0" borderId="1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0" fontId="63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Fill="1" applyAlignment="1">
      <alignment/>
    </xf>
    <xf numFmtId="49" fontId="64" fillId="0" borderId="0" xfId="0" applyNumberFormat="1" applyFont="1" applyFill="1" applyAlignment="1">
      <alignment/>
    </xf>
    <xf numFmtId="0" fontId="66" fillId="0" borderId="0" xfId="0" applyFont="1" applyFill="1" applyAlignment="1">
      <alignment vertical="center"/>
    </xf>
    <xf numFmtId="0" fontId="67" fillId="0" borderId="0" xfId="0" applyFont="1" applyAlignment="1">
      <alignment/>
    </xf>
    <xf numFmtId="0" fontId="65" fillId="0" borderId="0" xfId="0" applyFont="1" applyAlignment="1">
      <alignment/>
    </xf>
    <xf numFmtId="49" fontId="68" fillId="0" borderId="0" xfId="0" applyNumberFormat="1" applyFont="1" applyFill="1" applyBorder="1" applyAlignment="1">
      <alignment vertical="center"/>
    </xf>
    <xf numFmtId="49" fontId="69" fillId="0" borderId="0" xfId="0" applyNumberFormat="1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Fill="1" applyAlignment="1">
      <alignment/>
    </xf>
    <xf numFmtId="4" fontId="56" fillId="0" borderId="12" xfId="0" applyNumberFormat="1" applyFont="1" applyFill="1" applyBorder="1" applyAlignment="1">
      <alignment/>
    </xf>
    <xf numFmtId="165" fontId="63" fillId="0" borderId="12" xfId="0" applyNumberFormat="1" applyFont="1" applyFill="1" applyBorder="1" applyAlignment="1">
      <alignment horizontal="center" wrapText="1"/>
    </xf>
    <xf numFmtId="165" fontId="63" fillId="0" borderId="12" xfId="0" applyNumberFormat="1" applyFont="1" applyBorder="1" applyAlignment="1">
      <alignment horizontal="center" vertical="center" wrapText="1"/>
    </xf>
    <xf numFmtId="4" fontId="56" fillId="0" borderId="15" xfId="0" applyNumberFormat="1" applyFont="1" applyFill="1" applyBorder="1" applyAlignment="1">
      <alignment/>
    </xf>
    <xf numFmtId="0" fontId="65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3" fillId="0" borderId="13" xfId="0" applyNumberFormat="1" applyFont="1" applyFill="1" applyBorder="1" applyAlignment="1">
      <alignment vertical="center"/>
    </xf>
    <xf numFmtId="49" fontId="70" fillId="0" borderId="0" xfId="0" applyNumberFormat="1" applyFont="1" applyAlignment="1">
      <alignment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vertical="center"/>
    </xf>
    <xf numFmtId="4" fontId="71" fillId="0" borderId="0" xfId="0" applyNumberFormat="1" applyFont="1" applyBorder="1" applyAlignment="1">
      <alignment horizontal="center" wrapText="1"/>
    </xf>
    <xf numFmtId="4" fontId="57" fillId="0" borderId="16" xfId="0" applyNumberFormat="1" applyFont="1" applyFill="1" applyBorder="1" applyAlignment="1">
      <alignment/>
    </xf>
    <xf numFmtId="4" fontId="57" fillId="0" borderId="0" xfId="0" applyNumberFormat="1" applyFont="1" applyFill="1" applyBorder="1" applyAlignment="1">
      <alignment vertical="center"/>
    </xf>
    <xf numFmtId="4" fontId="57" fillId="0" borderId="17" xfId="0" applyNumberFormat="1" applyFont="1" applyFill="1" applyBorder="1" applyAlignment="1">
      <alignment/>
    </xf>
    <xf numFmtId="165" fontId="63" fillId="0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vertical="center"/>
    </xf>
    <xf numFmtId="164" fontId="56" fillId="0" borderId="0" xfId="0" applyNumberFormat="1" applyFont="1" applyBorder="1" applyAlignment="1">
      <alignment/>
    </xf>
    <xf numFmtId="49" fontId="72" fillId="0" borderId="0" xfId="0" applyNumberFormat="1" applyFont="1" applyBorder="1" applyAlignment="1">
      <alignment horizontal="center" wrapText="1"/>
    </xf>
    <xf numFmtId="165" fontId="63" fillId="0" borderId="18" xfId="0" applyNumberFormat="1" applyFont="1" applyFill="1" applyBorder="1" applyAlignment="1">
      <alignment horizontal="center" vertical="center" wrapText="1"/>
    </xf>
    <xf numFmtId="164" fontId="57" fillId="0" borderId="12" xfId="0" applyNumberFormat="1" applyFont="1" applyFill="1" applyBorder="1" applyAlignment="1">
      <alignment/>
    </xf>
    <xf numFmtId="4" fontId="73" fillId="0" borderId="0" xfId="0" applyNumberFormat="1" applyFont="1" applyBorder="1" applyAlignment="1">
      <alignment horizontal="center" wrapText="1"/>
    </xf>
    <xf numFmtId="165" fontId="63" fillId="0" borderId="12" xfId="0" applyNumberFormat="1" applyFont="1" applyBorder="1" applyAlignment="1">
      <alignment horizontal="center" wrapText="1"/>
    </xf>
    <xf numFmtId="0" fontId="74" fillId="0" borderId="0" xfId="0" applyNumberFormat="1" applyFont="1" applyFill="1" applyBorder="1" applyAlignment="1">
      <alignment horizontal="center" wrapText="1"/>
    </xf>
    <xf numFmtId="165" fontId="63" fillId="0" borderId="0" xfId="0" applyNumberFormat="1" applyFont="1" applyFill="1" applyBorder="1" applyAlignment="1">
      <alignment horizontal="center" wrapText="1"/>
    </xf>
    <xf numFmtId="165" fontId="75" fillId="0" borderId="0" xfId="0" applyNumberFormat="1" applyFont="1" applyFill="1" applyBorder="1" applyAlignment="1">
      <alignment horizontal="center" wrapText="1"/>
    </xf>
    <xf numFmtId="165" fontId="63" fillId="0" borderId="12" xfId="0" applyNumberFormat="1" applyFont="1" applyFill="1" applyBorder="1" applyAlignment="1">
      <alignment vertical="center" wrapText="1"/>
    </xf>
    <xf numFmtId="165" fontId="63" fillId="0" borderId="0" xfId="0" applyNumberFormat="1" applyFont="1" applyFill="1" applyBorder="1" applyAlignment="1">
      <alignment wrapText="1"/>
    </xf>
    <xf numFmtId="49" fontId="68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5" fillId="0" borderId="0" xfId="0" applyFont="1" applyAlignment="1">
      <alignment horizontal="center" vertical="center"/>
    </xf>
    <xf numFmtId="164" fontId="57" fillId="0" borderId="15" xfId="0" applyNumberFormat="1" applyFont="1" applyBorder="1" applyAlignment="1">
      <alignment horizontal="right" vertical="center"/>
    </xf>
    <xf numFmtId="4" fontId="57" fillId="0" borderId="15" xfId="0" applyNumberFormat="1" applyFont="1" applyFill="1" applyBorder="1" applyAlignment="1">
      <alignment horizontal="right" vertical="center"/>
    </xf>
    <xf numFmtId="164" fontId="57" fillId="0" borderId="18" xfId="0" applyNumberFormat="1" applyFont="1" applyBorder="1" applyAlignment="1">
      <alignment vertical="center"/>
    </xf>
    <xf numFmtId="4" fontId="57" fillId="0" borderId="18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/>
    </xf>
    <xf numFmtId="165" fontId="63" fillId="0" borderId="19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tabSelected="1" zoomScalePageLayoutView="0" workbookViewId="0" topLeftCell="A1">
      <pane xSplit="3" ySplit="1" topLeftCell="D38" activePane="bottomRight" state="frozen"/>
      <selection pane="topLeft" activeCell="A1" sqref="A1"/>
      <selection pane="topRight" activeCell="H1" sqref="H1"/>
      <selection pane="bottomLeft" activeCell="A3" sqref="A3"/>
      <selection pane="bottomRight" activeCell="O1" sqref="O1:O2"/>
    </sheetView>
  </sheetViews>
  <sheetFormatPr defaultColWidth="9.140625" defaultRowHeight="15" outlineLevelRow="3"/>
  <cols>
    <col min="1" max="1" width="2.00390625" style="88" customWidth="1"/>
    <col min="2" max="2" width="1.421875" style="9" customWidth="1"/>
    <col min="3" max="3" width="39.421875" style="8" customWidth="1"/>
    <col min="4" max="4" width="13.7109375" style="19" customWidth="1"/>
    <col min="5" max="5" width="2.28125" style="19" hidden="1" customWidth="1"/>
    <col min="6" max="6" width="11.28125" style="19" bestFit="1" customWidth="1"/>
    <col min="7" max="7" width="2.28125" style="19" hidden="1" customWidth="1"/>
    <col min="8" max="8" width="2.28125" style="16" hidden="1" customWidth="1"/>
    <col min="9" max="9" width="12.28125" style="19" customWidth="1"/>
    <col min="10" max="10" width="29.7109375" style="25" customWidth="1"/>
    <col min="11" max="11" width="9.140625" style="0" customWidth="1"/>
  </cols>
  <sheetData>
    <row r="1" spans="2:10" ht="63.75" customHeight="1">
      <c r="B1" s="132" t="s">
        <v>63</v>
      </c>
      <c r="C1" s="132"/>
      <c r="D1" s="112" t="s">
        <v>123</v>
      </c>
      <c r="E1" s="22" t="s">
        <v>92</v>
      </c>
      <c r="F1" s="22" t="s">
        <v>108</v>
      </c>
      <c r="G1" s="22" t="s">
        <v>93</v>
      </c>
      <c r="H1" s="22" t="s">
        <v>94</v>
      </c>
      <c r="I1" s="22" t="s">
        <v>109</v>
      </c>
      <c r="J1" s="22" t="s">
        <v>95</v>
      </c>
    </row>
    <row r="2" spans="1:10" ht="24" customHeight="1">
      <c r="A2" s="83"/>
      <c r="B2" s="21"/>
      <c r="C2" s="21"/>
      <c r="D2" s="105"/>
      <c r="E2" s="22"/>
      <c r="F2" s="105"/>
      <c r="G2" s="22"/>
      <c r="H2" s="22"/>
      <c r="I2" s="22"/>
      <c r="J2" s="115"/>
    </row>
    <row r="3" spans="2:10" ht="25.5" customHeight="1">
      <c r="B3" s="4" t="s">
        <v>0</v>
      </c>
      <c r="C3" s="21"/>
      <c r="D3" s="105"/>
      <c r="E3" s="22"/>
      <c r="F3" s="105"/>
      <c r="G3" s="22"/>
      <c r="H3" s="22"/>
      <c r="I3" s="22"/>
      <c r="J3" s="115"/>
    </row>
    <row r="4" spans="2:10" ht="18.75" outlineLevel="3">
      <c r="B4" s="2"/>
      <c r="C4" s="10" t="s">
        <v>1</v>
      </c>
      <c r="D4" s="60">
        <v>31.35</v>
      </c>
      <c r="E4" s="18"/>
      <c r="F4" s="60">
        <v>100</v>
      </c>
      <c r="G4" s="60">
        <v>100</v>
      </c>
      <c r="H4" s="60">
        <v>100</v>
      </c>
      <c r="I4" s="60">
        <v>100</v>
      </c>
      <c r="J4" s="116"/>
    </row>
    <row r="5" spans="1:10" s="27" customFormat="1" ht="14.25" customHeight="1" outlineLevel="3">
      <c r="A5" s="84"/>
      <c r="B5" s="28"/>
      <c r="C5" s="10" t="s">
        <v>2</v>
      </c>
      <c r="D5" s="60">
        <v>5434.44</v>
      </c>
      <c r="E5" s="29"/>
      <c r="F5" s="60">
        <v>10000</v>
      </c>
      <c r="G5" s="60">
        <v>10000</v>
      </c>
      <c r="H5" s="60">
        <v>10000</v>
      </c>
      <c r="I5" s="60">
        <v>10000</v>
      </c>
      <c r="J5" s="94"/>
    </row>
    <row r="6" spans="1:10" s="27" customFormat="1" ht="18.75" outlineLevel="3">
      <c r="A6" s="84"/>
      <c r="B6" s="3"/>
      <c r="C6" s="10" t="s">
        <v>64</v>
      </c>
      <c r="D6" s="60">
        <v>0</v>
      </c>
      <c r="E6" s="29"/>
      <c r="F6" s="60">
        <v>8000</v>
      </c>
      <c r="G6" s="60">
        <v>8000</v>
      </c>
      <c r="H6" s="60">
        <v>8000</v>
      </c>
      <c r="I6" s="60">
        <v>8000</v>
      </c>
      <c r="J6" s="94"/>
    </row>
    <row r="7" spans="1:10" s="27" customFormat="1" ht="19.5" outlineLevel="3" thickBot="1">
      <c r="A7" s="84"/>
      <c r="B7" s="31"/>
      <c r="C7" s="23" t="s">
        <v>65</v>
      </c>
      <c r="D7" s="61">
        <v>0</v>
      </c>
      <c r="E7" s="32"/>
      <c r="F7" s="61">
        <v>250</v>
      </c>
      <c r="G7" s="61">
        <v>250</v>
      </c>
      <c r="H7" s="61">
        <v>250</v>
      </c>
      <c r="I7" s="61">
        <v>250</v>
      </c>
      <c r="J7" s="109"/>
    </row>
    <row r="8" spans="1:10" s="27" customFormat="1" ht="21.75" customHeight="1" outlineLevel="2">
      <c r="A8" s="84"/>
      <c r="B8" s="5" t="s">
        <v>3</v>
      </c>
      <c r="C8" s="3"/>
      <c r="D8" s="62">
        <f>SUM(D4:D7)</f>
        <v>5465.79</v>
      </c>
      <c r="E8" s="62"/>
      <c r="F8" s="111">
        <f>SUM(F4:F7)</f>
        <v>18350</v>
      </c>
      <c r="G8" s="62"/>
      <c r="H8" s="63"/>
      <c r="I8" s="62">
        <f>SUM(I4:I7)</f>
        <v>18350</v>
      </c>
      <c r="J8" s="117"/>
    </row>
    <row r="9" spans="1:10" s="34" customFormat="1" ht="21" customHeight="1" outlineLevel="2">
      <c r="A9" s="84"/>
      <c r="B9" s="5" t="s">
        <v>4</v>
      </c>
      <c r="C9" s="3"/>
      <c r="D9" s="35"/>
      <c r="E9" s="35"/>
      <c r="F9" s="35"/>
      <c r="G9" s="35"/>
      <c r="H9" s="36"/>
      <c r="I9" s="35"/>
      <c r="J9" s="117"/>
    </row>
    <row r="10" spans="1:10" s="27" customFormat="1" ht="19.5" outlineLevel="2" thickBot="1">
      <c r="A10" s="84"/>
      <c r="B10" s="37"/>
      <c r="C10" s="23" t="s">
        <v>66</v>
      </c>
      <c r="D10" s="32">
        <v>0</v>
      </c>
      <c r="E10" s="32"/>
      <c r="F10" s="32">
        <v>0</v>
      </c>
      <c r="G10" s="32"/>
      <c r="H10" s="33"/>
      <c r="I10" s="32">
        <v>0</v>
      </c>
      <c r="J10" s="109"/>
    </row>
    <row r="11" spans="1:10" s="27" customFormat="1" ht="23.25" customHeight="1" outlineLevel="2">
      <c r="A11" s="84"/>
      <c r="B11" s="5" t="s">
        <v>5</v>
      </c>
      <c r="C11" s="3"/>
      <c r="D11" s="38">
        <f>SUM(D10)</f>
        <v>0</v>
      </c>
      <c r="E11" s="38"/>
      <c r="F11" s="44">
        <f>SUM(F10)</f>
        <v>0</v>
      </c>
      <c r="G11" s="38"/>
      <c r="H11" s="39"/>
      <c r="I11" s="38">
        <f>SUM(I10)</f>
        <v>0</v>
      </c>
      <c r="J11" s="118"/>
    </row>
    <row r="12" spans="1:10" s="34" customFormat="1" ht="24" customHeight="1" outlineLevel="2">
      <c r="A12" s="84"/>
      <c r="B12" s="5" t="s">
        <v>6</v>
      </c>
      <c r="C12" s="3"/>
      <c r="D12" s="35"/>
      <c r="E12" s="35"/>
      <c r="F12" s="35"/>
      <c r="G12" s="35"/>
      <c r="H12" s="36"/>
      <c r="I12" s="35"/>
      <c r="J12" s="117"/>
    </row>
    <row r="13" spans="1:10" s="27" customFormat="1" ht="16.5" customHeight="1" outlineLevel="3">
      <c r="A13" s="84"/>
      <c r="B13" s="28"/>
      <c r="C13" s="10" t="s">
        <v>86</v>
      </c>
      <c r="D13" s="60">
        <v>120</v>
      </c>
      <c r="E13" s="29"/>
      <c r="F13" s="60">
        <v>500</v>
      </c>
      <c r="G13" s="60">
        <v>500</v>
      </c>
      <c r="H13" s="60">
        <v>500</v>
      </c>
      <c r="I13" s="60">
        <v>500</v>
      </c>
      <c r="J13" s="94"/>
    </row>
    <row r="14" spans="1:10" s="27" customFormat="1" ht="16.5" customHeight="1" outlineLevel="3">
      <c r="A14" s="84"/>
      <c r="B14" s="41"/>
      <c r="C14" s="11" t="s">
        <v>67</v>
      </c>
      <c r="D14" s="60">
        <v>0</v>
      </c>
      <c r="E14" s="29"/>
      <c r="F14" s="60">
        <v>0</v>
      </c>
      <c r="G14" s="60">
        <v>0</v>
      </c>
      <c r="H14" s="60">
        <v>0</v>
      </c>
      <c r="I14" s="60">
        <v>0</v>
      </c>
      <c r="J14" s="94"/>
    </row>
    <row r="15" spans="1:10" s="43" customFormat="1" ht="33" customHeight="1" outlineLevel="3">
      <c r="A15" s="97"/>
      <c r="B15" s="41"/>
      <c r="C15" s="7" t="s">
        <v>131</v>
      </c>
      <c r="D15" s="127"/>
      <c r="E15" s="128"/>
      <c r="F15" s="127"/>
      <c r="G15" s="127"/>
      <c r="H15" s="127"/>
      <c r="I15" s="127">
        <v>5000</v>
      </c>
      <c r="J15" s="113" t="s">
        <v>132</v>
      </c>
    </row>
    <row r="16" spans="1:10" s="123" customFormat="1" ht="51.75" outlineLevel="3" thickBot="1">
      <c r="A16" s="124"/>
      <c r="B16" s="122"/>
      <c r="C16" s="102" t="s">
        <v>96</v>
      </c>
      <c r="D16" s="125">
        <v>300</v>
      </c>
      <c r="E16" s="126"/>
      <c r="F16" s="125">
        <v>0</v>
      </c>
      <c r="G16" s="125">
        <v>0</v>
      </c>
      <c r="H16" s="125">
        <v>0</v>
      </c>
      <c r="I16" s="125">
        <v>0</v>
      </c>
      <c r="J16" s="77" t="s">
        <v>130</v>
      </c>
    </row>
    <row r="17" spans="1:10" s="27" customFormat="1" ht="21.75" customHeight="1" outlineLevel="2">
      <c r="A17" s="84"/>
      <c r="B17" s="5" t="s">
        <v>7</v>
      </c>
      <c r="C17" s="3"/>
      <c r="D17" s="38">
        <f>SUM(D13:D16)</f>
        <v>420</v>
      </c>
      <c r="E17" s="38"/>
      <c r="F17" s="38">
        <f>SUM(F13:F16)</f>
        <v>500</v>
      </c>
      <c r="G17" s="38"/>
      <c r="H17" s="39"/>
      <c r="I17" s="38">
        <f>SUM(I13:I16)</f>
        <v>5500</v>
      </c>
      <c r="J17" s="118"/>
    </row>
    <row r="18" spans="1:10" s="34" customFormat="1" ht="23.25" customHeight="1" outlineLevel="2">
      <c r="A18" s="84"/>
      <c r="B18" s="5" t="s">
        <v>8</v>
      </c>
      <c r="C18" s="3"/>
      <c r="D18" s="35"/>
      <c r="E18" s="35"/>
      <c r="F18" s="35"/>
      <c r="G18" s="35"/>
      <c r="H18" s="36"/>
      <c r="I18" s="35"/>
      <c r="J18" s="117"/>
    </row>
    <row r="19" spans="1:10" s="43" customFormat="1" ht="18" customHeight="1" outlineLevel="3">
      <c r="A19" s="86"/>
      <c r="B19" s="57"/>
      <c r="C19" s="7" t="s">
        <v>9</v>
      </c>
      <c r="D19" s="60">
        <v>0</v>
      </c>
      <c r="E19" s="76"/>
      <c r="F19" s="60">
        <v>500</v>
      </c>
      <c r="G19" s="60">
        <v>500</v>
      </c>
      <c r="H19" s="60">
        <v>500</v>
      </c>
      <c r="I19" s="60">
        <v>500</v>
      </c>
      <c r="J19" s="95"/>
    </row>
    <row r="20" spans="1:10" s="43" customFormat="1" ht="17.25" customHeight="1" outlineLevel="3">
      <c r="A20" s="86"/>
      <c r="B20" s="57"/>
      <c r="C20" s="7" t="s">
        <v>10</v>
      </c>
      <c r="D20" s="60">
        <v>3000</v>
      </c>
      <c r="E20" s="76"/>
      <c r="F20" s="60">
        <v>9000</v>
      </c>
      <c r="G20" s="60">
        <v>9000</v>
      </c>
      <c r="H20" s="60">
        <v>9000</v>
      </c>
      <c r="I20" s="60">
        <v>9000</v>
      </c>
      <c r="J20" s="95"/>
    </row>
    <row r="21" spans="1:10" s="27" customFormat="1" ht="15.75" customHeight="1" outlineLevel="3">
      <c r="A21" s="88"/>
      <c r="B21" s="28"/>
      <c r="C21" s="12" t="s">
        <v>11</v>
      </c>
      <c r="D21" s="60">
        <v>0</v>
      </c>
      <c r="E21" s="30"/>
      <c r="F21" s="60">
        <v>0</v>
      </c>
      <c r="G21" s="60">
        <v>0</v>
      </c>
      <c r="H21" s="60">
        <v>0</v>
      </c>
      <c r="I21" s="60">
        <v>0</v>
      </c>
      <c r="J21" s="95"/>
    </row>
    <row r="22" spans="1:10" s="27" customFormat="1" ht="16.5" customHeight="1" outlineLevel="3" thickBot="1">
      <c r="A22" s="88"/>
      <c r="B22" s="28"/>
      <c r="C22" s="23" t="s">
        <v>87</v>
      </c>
      <c r="D22" s="61">
        <v>15110</v>
      </c>
      <c r="E22" s="68"/>
      <c r="F22" s="61">
        <v>25000</v>
      </c>
      <c r="G22" s="61">
        <v>25000</v>
      </c>
      <c r="H22" s="61">
        <v>25000</v>
      </c>
      <c r="I22" s="61">
        <v>25000</v>
      </c>
      <c r="J22" s="95"/>
    </row>
    <row r="23" spans="1:10" s="27" customFormat="1" ht="23.25" customHeight="1" outlineLevel="2">
      <c r="A23" s="84"/>
      <c r="B23" s="5" t="s">
        <v>12</v>
      </c>
      <c r="C23" s="3"/>
      <c r="D23" s="62">
        <f>SUM(D19:D22)</f>
        <v>18110</v>
      </c>
      <c r="E23" s="62"/>
      <c r="F23" s="62">
        <f>SUM(F19:F22)</f>
        <v>34500</v>
      </c>
      <c r="G23" s="62"/>
      <c r="H23" s="63"/>
      <c r="I23" s="62">
        <f>SUM(I19:I22)</f>
        <v>34500</v>
      </c>
      <c r="J23" s="117"/>
    </row>
    <row r="24" spans="1:10" s="34" customFormat="1" ht="30" customHeight="1" outlineLevel="2">
      <c r="A24" s="84"/>
      <c r="B24" s="5" t="s">
        <v>13</v>
      </c>
      <c r="C24" s="3"/>
      <c r="D24" s="44"/>
      <c r="E24" s="44"/>
      <c r="F24" s="44"/>
      <c r="G24" s="44"/>
      <c r="H24" s="39"/>
      <c r="I24" s="44"/>
      <c r="J24" s="118"/>
    </row>
    <row r="25" spans="1:10" s="27" customFormat="1" ht="19.5" outlineLevel="2" thickBot="1">
      <c r="A25" s="84"/>
      <c r="B25" s="3"/>
      <c r="C25" s="24" t="s">
        <v>68</v>
      </c>
      <c r="D25" s="32">
        <v>0</v>
      </c>
      <c r="E25" s="32"/>
      <c r="F25" s="32">
        <v>800</v>
      </c>
      <c r="G25" s="32">
        <v>800</v>
      </c>
      <c r="H25" s="32">
        <v>800</v>
      </c>
      <c r="I25" s="32">
        <v>800</v>
      </c>
      <c r="J25" s="109"/>
    </row>
    <row r="26" spans="1:10" s="27" customFormat="1" ht="22.5" customHeight="1" outlineLevel="2">
      <c r="A26" s="84"/>
      <c r="B26" s="5" t="s">
        <v>14</v>
      </c>
      <c r="C26" s="6"/>
      <c r="D26" s="38">
        <f>SUM(D25)</f>
        <v>0</v>
      </c>
      <c r="E26" s="38"/>
      <c r="F26" s="38">
        <f>SUM(F25)</f>
        <v>800</v>
      </c>
      <c r="G26" s="38"/>
      <c r="H26" s="39"/>
      <c r="I26" s="38">
        <f>SUM(I25)</f>
        <v>800</v>
      </c>
      <c r="J26" s="118"/>
    </row>
    <row r="27" spans="1:10" s="34" customFormat="1" ht="24" customHeight="1" outlineLevel="2">
      <c r="A27" s="84"/>
      <c r="B27" s="5" t="s">
        <v>15</v>
      </c>
      <c r="C27" s="3"/>
      <c r="D27" s="44"/>
      <c r="E27" s="44"/>
      <c r="F27" s="44"/>
      <c r="G27" s="44"/>
      <c r="H27" s="39"/>
      <c r="I27" s="44"/>
      <c r="J27" s="118"/>
    </row>
    <row r="28" spans="1:10" s="43" customFormat="1" ht="23.25" outlineLevel="3">
      <c r="A28" s="86"/>
      <c r="B28" s="57"/>
      <c r="C28" s="7" t="s">
        <v>113</v>
      </c>
      <c r="D28" s="60">
        <v>221917.43</v>
      </c>
      <c r="E28" s="76"/>
      <c r="F28" s="60">
        <v>350000</v>
      </c>
      <c r="G28" s="60">
        <v>350000</v>
      </c>
      <c r="H28" s="60">
        <v>350000</v>
      </c>
      <c r="I28" s="60">
        <v>350000</v>
      </c>
      <c r="J28" s="73"/>
    </row>
    <row r="29" spans="1:10" s="27" customFormat="1" ht="15.75" customHeight="1" outlineLevel="3">
      <c r="A29" s="84"/>
      <c r="B29" s="28"/>
      <c r="C29" s="12" t="s">
        <v>88</v>
      </c>
      <c r="D29" s="60">
        <v>4370</v>
      </c>
      <c r="E29" s="29"/>
      <c r="F29" s="60">
        <v>8500</v>
      </c>
      <c r="G29" s="60">
        <v>8500</v>
      </c>
      <c r="H29" s="60">
        <v>8500</v>
      </c>
      <c r="I29" s="60">
        <v>8500</v>
      </c>
      <c r="J29" s="94"/>
    </row>
    <row r="30" spans="1:10" s="43" customFormat="1" ht="24" outlineLevel="3" thickBot="1">
      <c r="A30" s="86"/>
      <c r="B30" s="57"/>
      <c r="C30" s="102" t="s">
        <v>114</v>
      </c>
      <c r="D30" s="61">
        <v>-903.13</v>
      </c>
      <c r="E30" s="75"/>
      <c r="F30" s="61">
        <v>145000</v>
      </c>
      <c r="G30" s="61">
        <v>145000</v>
      </c>
      <c r="H30" s="61">
        <v>145000</v>
      </c>
      <c r="I30" s="61">
        <v>107000</v>
      </c>
      <c r="J30" s="77" t="s">
        <v>124</v>
      </c>
    </row>
    <row r="31" spans="1:10" s="27" customFormat="1" ht="24" customHeight="1" outlineLevel="2">
      <c r="A31" s="84"/>
      <c r="B31" s="5" t="s">
        <v>16</v>
      </c>
      <c r="C31" s="3"/>
      <c r="D31" s="38">
        <f>SUM(D28:D30)</f>
        <v>225384.3</v>
      </c>
      <c r="E31" s="38"/>
      <c r="F31" s="38">
        <f>SUM(F28:F30)</f>
        <v>503500</v>
      </c>
      <c r="G31" s="38"/>
      <c r="H31" s="39"/>
      <c r="I31" s="38">
        <f>SUM(I28:I30)</f>
        <v>465500</v>
      </c>
      <c r="J31" s="118"/>
    </row>
    <row r="32" spans="1:10" s="34" customFormat="1" ht="27" customHeight="1" outlineLevel="2">
      <c r="A32" s="84"/>
      <c r="B32" s="5" t="s">
        <v>17</v>
      </c>
      <c r="C32" s="3"/>
      <c r="D32" s="44"/>
      <c r="E32" s="44"/>
      <c r="F32" s="44"/>
      <c r="G32" s="44"/>
      <c r="H32" s="39"/>
      <c r="I32" s="44"/>
      <c r="J32" s="118"/>
    </row>
    <row r="33" spans="1:10" s="27" customFormat="1" ht="19.5" outlineLevel="2" thickBot="1">
      <c r="A33" s="84"/>
      <c r="B33" s="37"/>
      <c r="C33" s="23" t="s">
        <v>69</v>
      </c>
      <c r="D33" s="61">
        <v>35353.32</v>
      </c>
      <c r="E33" s="32"/>
      <c r="F33" s="32">
        <v>2000</v>
      </c>
      <c r="G33" s="32">
        <v>2000</v>
      </c>
      <c r="H33" s="32">
        <v>2000</v>
      </c>
      <c r="I33" s="32">
        <v>2000</v>
      </c>
      <c r="J33" s="109"/>
    </row>
    <row r="34" spans="1:10" s="34" customFormat="1" ht="24" customHeight="1" outlineLevel="2" thickBot="1">
      <c r="A34" s="84"/>
      <c r="B34" s="5" t="s">
        <v>18</v>
      </c>
      <c r="C34" s="3"/>
      <c r="D34" s="108">
        <f>SUM(D33)</f>
        <v>35353.32</v>
      </c>
      <c r="E34" s="45"/>
      <c r="F34" s="106">
        <f>SUM(F33)</f>
        <v>2000</v>
      </c>
      <c r="G34" s="45"/>
      <c r="H34" s="39"/>
      <c r="I34" s="45">
        <f>SUM(I33)</f>
        <v>2000</v>
      </c>
      <c r="J34" s="118"/>
    </row>
    <row r="35" spans="1:10" s="34" customFormat="1" ht="24" customHeight="1" outlineLevel="1">
      <c r="A35" s="84"/>
      <c r="B35" s="46" t="s">
        <v>62</v>
      </c>
      <c r="C35" s="3"/>
      <c r="D35" s="38">
        <f>SUM(D34,D31,D26,D23,D17,D11,D8)</f>
        <v>284733.41</v>
      </c>
      <c r="E35" s="38"/>
      <c r="F35" s="38">
        <f>SUM(F34,F31,F26,F23,F17,F11,F8)</f>
        <v>559650</v>
      </c>
      <c r="G35" s="38"/>
      <c r="H35" s="39"/>
      <c r="I35" s="38">
        <f>SUM(I34,I31,I26,I23,I17,I11,I8)</f>
        <v>526650</v>
      </c>
      <c r="J35" s="118"/>
    </row>
    <row r="36" spans="1:10" s="34" customFormat="1" ht="24" customHeight="1" outlineLevel="1">
      <c r="A36" s="85"/>
      <c r="C36" s="3"/>
      <c r="D36" s="44"/>
      <c r="E36" s="44"/>
      <c r="F36" s="44"/>
      <c r="G36" s="44"/>
      <c r="H36" s="39"/>
      <c r="I36" s="44"/>
      <c r="J36" s="118"/>
    </row>
    <row r="37" spans="1:10" s="27" customFormat="1" ht="21.75" customHeight="1" outlineLevel="1">
      <c r="A37" s="84"/>
      <c r="B37" s="5" t="s">
        <v>19</v>
      </c>
      <c r="C37" s="3"/>
      <c r="D37" s="44"/>
      <c r="E37" s="38"/>
      <c r="F37" s="44"/>
      <c r="G37" s="38"/>
      <c r="H37" s="39"/>
      <c r="I37" s="38"/>
      <c r="J37" s="119"/>
    </row>
    <row r="38" spans="1:10" s="27" customFormat="1" ht="19.5" customHeight="1" outlineLevel="3">
      <c r="A38" s="86"/>
      <c r="B38" s="28"/>
      <c r="C38" s="11" t="s">
        <v>20</v>
      </c>
      <c r="D38" s="60">
        <v>32081</v>
      </c>
      <c r="E38" s="93"/>
      <c r="F38" s="60">
        <v>55000</v>
      </c>
      <c r="G38" s="60">
        <v>55000</v>
      </c>
      <c r="H38" s="60">
        <v>55000</v>
      </c>
      <c r="I38" s="60">
        <v>60000</v>
      </c>
      <c r="J38" s="94" t="s">
        <v>125</v>
      </c>
    </row>
    <row r="39" spans="1:10" s="27" customFormat="1" ht="18.75" outlineLevel="3">
      <c r="A39" s="84"/>
      <c r="B39" s="3"/>
      <c r="C39" s="10" t="s">
        <v>21</v>
      </c>
      <c r="D39" s="60">
        <v>0</v>
      </c>
      <c r="E39" s="29"/>
      <c r="F39" s="60">
        <v>500</v>
      </c>
      <c r="G39" s="60">
        <v>500</v>
      </c>
      <c r="H39" s="60">
        <v>500</v>
      </c>
      <c r="I39" s="60">
        <v>500</v>
      </c>
      <c r="J39" s="94"/>
    </row>
    <row r="40" spans="1:10" s="27" customFormat="1" ht="18" customHeight="1" outlineLevel="3">
      <c r="A40" s="89"/>
      <c r="B40" s="57"/>
      <c r="C40" s="11" t="s">
        <v>22</v>
      </c>
      <c r="D40" s="60">
        <v>13055.12</v>
      </c>
      <c r="E40" s="29"/>
      <c r="F40" s="60">
        <v>20000</v>
      </c>
      <c r="G40" s="60">
        <v>20000</v>
      </c>
      <c r="H40" s="60">
        <v>20000</v>
      </c>
      <c r="I40" s="60">
        <v>20000</v>
      </c>
      <c r="J40" s="73"/>
    </row>
    <row r="41" spans="1:10" s="27" customFormat="1" ht="18.75" outlineLevel="3">
      <c r="A41" s="84"/>
      <c r="B41" s="47"/>
      <c r="C41" s="11" t="s">
        <v>70</v>
      </c>
      <c r="D41" s="60">
        <v>2933</v>
      </c>
      <c r="E41" s="29"/>
      <c r="F41" s="60">
        <v>3000</v>
      </c>
      <c r="G41" s="60">
        <v>3000</v>
      </c>
      <c r="H41" s="60">
        <v>3000</v>
      </c>
      <c r="I41" s="60">
        <v>3000</v>
      </c>
      <c r="J41" s="94"/>
    </row>
    <row r="42" spans="1:10" s="27" customFormat="1" ht="18.75" outlineLevel="3">
      <c r="A42" s="86"/>
      <c r="B42" s="48"/>
      <c r="C42" s="12" t="s">
        <v>23</v>
      </c>
      <c r="D42" s="60">
        <v>467.1</v>
      </c>
      <c r="E42" s="93"/>
      <c r="F42" s="60">
        <v>200</v>
      </c>
      <c r="G42" s="60">
        <v>200</v>
      </c>
      <c r="H42" s="60">
        <v>200</v>
      </c>
      <c r="I42" s="60">
        <v>200</v>
      </c>
      <c r="J42" s="94"/>
    </row>
    <row r="43" spans="1:10" s="27" customFormat="1" ht="18.75" outlineLevel="3">
      <c r="A43" s="84"/>
      <c r="B43" s="49"/>
      <c r="C43" s="12" t="s">
        <v>71</v>
      </c>
      <c r="D43" s="60">
        <v>2494.31</v>
      </c>
      <c r="E43" s="29"/>
      <c r="F43" s="60">
        <v>500</v>
      </c>
      <c r="G43" s="60">
        <v>500</v>
      </c>
      <c r="H43" s="60">
        <v>500</v>
      </c>
      <c r="I43" s="60">
        <v>500</v>
      </c>
      <c r="J43" s="94"/>
    </row>
    <row r="44" spans="1:10" s="43" customFormat="1" ht="19.5" customHeight="1" outlineLevel="3">
      <c r="A44" s="88"/>
      <c r="B44" s="57"/>
      <c r="C44" s="7" t="s">
        <v>24</v>
      </c>
      <c r="D44" s="114">
        <v>0</v>
      </c>
      <c r="E44" s="30"/>
      <c r="F44" s="114">
        <v>2000</v>
      </c>
      <c r="G44" s="114">
        <v>2000</v>
      </c>
      <c r="H44" s="114">
        <v>2000</v>
      </c>
      <c r="I44" s="114">
        <v>1200</v>
      </c>
      <c r="J44" s="73" t="s">
        <v>140</v>
      </c>
    </row>
    <row r="45" spans="1:10" s="27" customFormat="1" ht="18.75" outlineLevel="3">
      <c r="A45" s="84"/>
      <c r="B45" s="5"/>
      <c r="C45" s="10" t="s">
        <v>25</v>
      </c>
      <c r="D45" s="60">
        <v>737.65</v>
      </c>
      <c r="E45" s="29"/>
      <c r="F45" s="60">
        <v>2000</v>
      </c>
      <c r="G45" s="60">
        <v>2000</v>
      </c>
      <c r="H45" s="60">
        <v>2000</v>
      </c>
      <c r="I45" s="60">
        <v>2000</v>
      </c>
      <c r="J45" s="94"/>
    </row>
    <row r="46" spans="1:10" s="43" customFormat="1" ht="18" customHeight="1" outlineLevel="3">
      <c r="A46" s="88"/>
      <c r="B46" s="57"/>
      <c r="C46" s="7" t="s">
        <v>26</v>
      </c>
      <c r="D46" s="60">
        <v>411.13</v>
      </c>
      <c r="E46" s="30"/>
      <c r="F46" s="60">
        <v>900</v>
      </c>
      <c r="G46" s="60">
        <v>900</v>
      </c>
      <c r="H46" s="60">
        <v>900</v>
      </c>
      <c r="I46" s="60">
        <v>900</v>
      </c>
      <c r="J46" s="73"/>
    </row>
    <row r="47" spans="1:13" s="27" customFormat="1" ht="15" customHeight="1" outlineLevel="3">
      <c r="A47" s="84"/>
      <c r="B47" s="28"/>
      <c r="C47" s="10" t="s">
        <v>27</v>
      </c>
      <c r="D47" s="60">
        <v>500</v>
      </c>
      <c r="E47" s="29"/>
      <c r="F47" s="60">
        <v>500</v>
      </c>
      <c r="G47" s="60">
        <v>500</v>
      </c>
      <c r="H47" s="60">
        <v>500</v>
      </c>
      <c r="I47" s="60">
        <v>500</v>
      </c>
      <c r="J47" s="94"/>
      <c r="M47" s="27" t="s">
        <v>99</v>
      </c>
    </row>
    <row r="48" spans="1:10" s="43" customFormat="1" ht="15.75" customHeight="1" outlineLevel="3">
      <c r="A48" s="89"/>
      <c r="B48" s="57"/>
      <c r="C48" s="12" t="s">
        <v>28</v>
      </c>
      <c r="D48" s="60">
        <v>50.8</v>
      </c>
      <c r="E48" s="30"/>
      <c r="F48" s="60">
        <v>400</v>
      </c>
      <c r="G48" s="60">
        <v>400</v>
      </c>
      <c r="H48" s="60">
        <v>400</v>
      </c>
      <c r="I48" s="60">
        <v>400</v>
      </c>
      <c r="J48" s="73"/>
    </row>
    <row r="49" spans="1:10" s="43" customFormat="1" ht="15" customHeight="1" outlineLevel="3">
      <c r="A49" s="89"/>
      <c r="B49" s="57"/>
      <c r="C49" s="7" t="s">
        <v>29</v>
      </c>
      <c r="D49" s="60">
        <v>1400</v>
      </c>
      <c r="E49" s="30"/>
      <c r="F49" s="60">
        <v>2400</v>
      </c>
      <c r="G49" s="60">
        <v>2400</v>
      </c>
      <c r="H49" s="60">
        <v>2400</v>
      </c>
      <c r="I49" s="60">
        <v>2400</v>
      </c>
      <c r="J49" s="73"/>
    </row>
    <row r="50" spans="1:10" s="27" customFormat="1" ht="13.5" customHeight="1" outlineLevel="3">
      <c r="A50" s="84"/>
      <c r="B50" s="31"/>
      <c r="C50" s="7" t="s">
        <v>30</v>
      </c>
      <c r="D50" s="60">
        <v>1663.38</v>
      </c>
      <c r="E50" s="29"/>
      <c r="F50" s="60">
        <v>3000</v>
      </c>
      <c r="G50" s="60">
        <v>3000</v>
      </c>
      <c r="H50" s="60">
        <v>3000</v>
      </c>
      <c r="I50" s="60">
        <v>3000</v>
      </c>
      <c r="J50" s="94"/>
    </row>
    <row r="51" spans="1:10" s="43" customFormat="1" ht="13.5" customHeight="1" outlineLevel="3">
      <c r="A51" s="97"/>
      <c r="B51" s="98"/>
      <c r="C51" s="99" t="s">
        <v>72</v>
      </c>
      <c r="D51" s="60">
        <v>0</v>
      </c>
      <c r="E51" s="30"/>
      <c r="F51" s="60">
        <v>8000</v>
      </c>
      <c r="G51" s="60">
        <v>8000</v>
      </c>
      <c r="H51" s="60">
        <v>8000</v>
      </c>
      <c r="I51" s="60">
        <v>8000</v>
      </c>
      <c r="J51" s="73"/>
    </row>
    <row r="52" spans="1:10" s="43" customFormat="1" ht="13.5" customHeight="1" outlineLevel="3">
      <c r="A52" s="97"/>
      <c r="B52" s="98"/>
      <c r="C52" s="7" t="s">
        <v>31</v>
      </c>
      <c r="D52" s="60">
        <v>30938.13</v>
      </c>
      <c r="E52" s="30"/>
      <c r="F52" s="60">
        <v>49500</v>
      </c>
      <c r="G52" s="60">
        <v>49500</v>
      </c>
      <c r="H52" s="60">
        <v>49500</v>
      </c>
      <c r="I52" s="60">
        <v>49500</v>
      </c>
      <c r="J52" s="73"/>
    </row>
    <row r="53" spans="1:10" s="43" customFormat="1" ht="16.5" customHeight="1" outlineLevel="3" thickBot="1">
      <c r="A53" s="97"/>
      <c r="B53" s="98"/>
      <c r="C53" s="100" t="s">
        <v>97</v>
      </c>
      <c r="D53" s="61">
        <v>22812.36</v>
      </c>
      <c r="E53" s="42"/>
      <c r="F53" s="61">
        <v>36500</v>
      </c>
      <c r="G53" s="61">
        <v>36500</v>
      </c>
      <c r="H53" s="61">
        <v>36500</v>
      </c>
      <c r="I53" s="61">
        <v>36500</v>
      </c>
      <c r="J53" s="77"/>
    </row>
    <row r="54" spans="1:10" s="34" customFormat="1" ht="21.75" customHeight="1" outlineLevel="2">
      <c r="A54" s="84"/>
      <c r="B54" s="5" t="s">
        <v>32</v>
      </c>
      <c r="C54" s="3"/>
      <c r="D54" s="38">
        <f>SUM(D38:D53)</f>
        <v>109543.98</v>
      </c>
      <c r="E54" s="38"/>
      <c r="F54" s="62">
        <f>SUM(F38:F53)</f>
        <v>184400</v>
      </c>
      <c r="G54" s="38"/>
      <c r="H54" s="39"/>
      <c r="I54" s="38">
        <f>SUM(I38:I53)</f>
        <v>188600</v>
      </c>
      <c r="J54" s="118"/>
    </row>
    <row r="55" spans="1:10" s="27" customFormat="1" ht="18.75" outlineLevel="2">
      <c r="A55" s="84"/>
      <c r="B55" s="5" t="s">
        <v>33</v>
      </c>
      <c r="C55" s="3"/>
      <c r="D55" s="44"/>
      <c r="E55" s="44"/>
      <c r="F55" s="44"/>
      <c r="G55" s="44"/>
      <c r="H55" s="39"/>
      <c r="I55" s="44"/>
      <c r="J55" s="118"/>
    </row>
    <row r="56" spans="1:10" s="43" customFormat="1" ht="18.75" outlineLevel="3">
      <c r="A56" s="97"/>
      <c r="B56" s="31"/>
      <c r="C56" s="7" t="s">
        <v>73</v>
      </c>
      <c r="D56" s="66">
        <v>0</v>
      </c>
      <c r="E56" s="30"/>
      <c r="F56" s="66">
        <v>855</v>
      </c>
      <c r="G56" s="66">
        <v>855</v>
      </c>
      <c r="H56" s="66">
        <v>855</v>
      </c>
      <c r="I56" s="66">
        <v>900</v>
      </c>
      <c r="J56" s="73" t="s">
        <v>142</v>
      </c>
    </row>
    <row r="57" spans="1:10" s="27" customFormat="1" ht="18.75" outlineLevel="3">
      <c r="A57" s="84"/>
      <c r="B57" s="3"/>
      <c r="C57" s="10" t="s">
        <v>34</v>
      </c>
      <c r="D57" s="60">
        <v>0</v>
      </c>
      <c r="E57" s="29"/>
      <c r="F57" s="60">
        <v>5415</v>
      </c>
      <c r="G57" s="60">
        <v>5415</v>
      </c>
      <c r="H57" s="60">
        <v>5415</v>
      </c>
      <c r="I57" s="60">
        <v>5500</v>
      </c>
      <c r="J57" s="73" t="s">
        <v>142</v>
      </c>
    </row>
    <row r="58" spans="1:10" s="43" customFormat="1" ht="21.75" customHeight="1" outlineLevel="3">
      <c r="A58" s="97"/>
      <c r="B58" s="49"/>
      <c r="C58" s="12" t="s">
        <v>35</v>
      </c>
      <c r="D58" s="66">
        <v>0</v>
      </c>
      <c r="E58" s="30"/>
      <c r="F58" s="66">
        <v>2850</v>
      </c>
      <c r="G58" s="66">
        <v>2850</v>
      </c>
      <c r="H58" s="66">
        <v>2850</v>
      </c>
      <c r="I58" s="66">
        <v>3000</v>
      </c>
      <c r="J58" s="73" t="s">
        <v>142</v>
      </c>
    </row>
    <row r="59" spans="1:10" s="27" customFormat="1" ht="16.5" customHeight="1" outlineLevel="3" thickBot="1">
      <c r="A59" s="84"/>
      <c r="B59" s="3"/>
      <c r="C59" s="24" t="s">
        <v>36</v>
      </c>
      <c r="D59" s="61">
        <v>0</v>
      </c>
      <c r="E59" s="32"/>
      <c r="F59" s="61">
        <v>1000</v>
      </c>
      <c r="G59" s="61">
        <v>1000</v>
      </c>
      <c r="H59" s="61">
        <v>1000</v>
      </c>
      <c r="I59" s="61">
        <v>1000</v>
      </c>
      <c r="J59" s="94"/>
    </row>
    <row r="60" spans="1:10" s="34" customFormat="1" ht="24" customHeight="1" outlineLevel="2">
      <c r="A60" s="84"/>
      <c r="B60" s="5" t="s">
        <v>74</v>
      </c>
      <c r="C60" s="3"/>
      <c r="D60" s="38">
        <f>SUM(D56:D59)</f>
        <v>0</v>
      </c>
      <c r="E60" s="38"/>
      <c r="F60" s="38">
        <f>SUM(F56:F59)</f>
        <v>10120</v>
      </c>
      <c r="G60" s="38"/>
      <c r="H60" s="39"/>
      <c r="I60" s="38">
        <f>SUM(I56:I59)</f>
        <v>10400</v>
      </c>
      <c r="J60" s="118"/>
    </row>
    <row r="61" spans="1:10" s="27" customFormat="1" ht="15.75" customHeight="1" outlineLevel="2">
      <c r="A61" s="84"/>
      <c r="B61" s="5" t="s">
        <v>37</v>
      </c>
      <c r="C61" s="3"/>
      <c r="D61" s="44"/>
      <c r="E61" s="44"/>
      <c r="F61" s="44"/>
      <c r="G61" s="44"/>
      <c r="H61" s="39"/>
      <c r="I61" s="44"/>
      <c r="J61" s="118"/>
    </row>
    <row r="62" spans="1:10" s="27" customFormat="1" ht="13.5" customHeight="1" outlineLevel="3">
      <c r="A62" s="86"/>
      <c r="B62" s="28"/>
      <c r="C62" s="10" t="s">
        <v>38</v>
      </c>
      <c r="D62" s="60">
        <v>65783</v>
      </c>
      <c r="E62" s="93"/>
      <c r="F62" s="60">
        <v>91800</v>
      </c>
      <c r="G62" s="60">
        <v>91800</v>
      </c>
      <c r="H62" s="60">
        <v>91800</v>
      </c>
      <c r="I62" s="60">
        <v>96000</v>
      </c>
      <c r="J62" s="94" t="s">
        <v>125</v>
      </c>
    </row>
    <row r="63" spans="1:10" s="43" customFormat="1" ht="23.25" outlineLevel="3">
      <c r="A63" s="86"/>
      <c r="B63" s="28"/>
      <c r="C63" s="12" t="s">
        <v>39</v>
      </c>
      <c r="D63" s="60">
        <v>1298</v>
      </c>
      <c r="E63" s="30"/>
      <c r="F63" s="60">
        <v>5000</v>
      </c>
      <c r="G63" s="60">
        <v>5000</v>
      </c>
      <c r="H63" s="60">
        <v>5000</v>
      </c>
      <c r="I63" s="60">
        <v>5000</v>
      </c>
      <c r="J63" s="73"/>
    </row>
    <row r="64" spans="1:10" s="27" customFormat="1" ht="15.75" customHeight="1" outlineLevel="3" thickBot="1">
      <c r="A64" s="84"/>
      <c r="B64" s="5"/>
      <c r="C64" s="24" t="s">
        <v>75</v>
      </c>
      <c r="D64" s="61">
        <v>0</v>
      </c>
      <c r="E64" s="32"/>
      <c r="F64" s="61">
        <v>0</v>
      </c>
      <c r="G64" s="61">
        <v>0</v>
      </c>
      <c r="H64" s="61">
        <v>0</v>
      </c>
      <c r="I64" s="61">
        <v>0</v>
      </c>
      <c r="J64" s="109"/>
    </row>
    <row r="65" spans="1:10" s="34" customFormat="1" ht="25.5" customHeight="1" outlineLevel="2">
      <c r="A65" s="84"/>
      <c r="B65" s="5" t="s">
        <v>40</v>
      </c>
      <c r="C65" s="3"/>
      <c r="D65" s="38">
        <f>SUM(D62:D64)</f>
        <v>67081</v>
      </c>
      <c r="E65" s="38"/>
      <c r="F65" s="38">
        <f>SUM(F62:F64)</f>
        <v>96800</v>
      </c>
      <c r="G65" s="38"/>
      <c r="H65" s="39"/>
      <c r="I65" s="38">
        <f>SUM(I62:I64)</f>
        <v>101000</v>
      </c>
      <c r="J65" s="118"/>
    </row>
    <row r="66" spans="1:10" s="27" customFormat="1" ht="21" customHeight="1" outlineLevel="2">
      <c r="A66" s="84"/>
      <c r="B66" s="5" t="s">
        <v>41</v>
      </c>
      <c r="C66" s="3"/>
      <c r="D66" s="44"/>
      <c r="E66" s="44"/>
      <c r="F66" s="44"/>
      <c r="G66" s="44"/>
      <c r="H66" s="39"/>
      <c r="I66" s="44"/>
      <c r="J66" s="118"/>
    </row>
    <row r="67" spans="1:10" s="43" customFormat="1" ht="18.75" outlineLevel="3">
      <c r="A67" s="86"/>
      <c r="B67" s="49"/>
      <c r="C67" s="12" t="s">
        <v>42</v>
      </c>
      <c r="D67" s="60">
        <v>44.45</v>
      </c>
      <c r="E67" s="76"/>
      <c r="F67" s="60">
        <v>750</v>
      </c>
      <c r="G67" s="60">
        <v>750</v>
      </c>
      <c r="H67" s="60">
        <v>750</v>
      </c>
      <c r="I67" s="60">
        <v>750</v>
      </c>
      <c r="J67" s="82"/>
    </row>
    <row r="68" spans="1:10" s="27" customFormat="1" ht="15.75" customHeight="1" outlineLevel="3">
      <c r="A68" s="84"/>
      <c r="B68" s="50"/>
      <c r="C68" s="129" t="s">
        <v>133</v>
      </c>
      <c r="D68" s="60">
        <v>0</v>
      </c>
      <c r="E68" s="29"/>
      <c r="F68" s="60">
        <v>0</v>
      </c>
      <c r="G68" s="60">
        <v>0</v>
      </c>
      <c r="H68" s="60">
        <v>0</v>
      </c>
      <c r="I68" s="60">
        <v>0</v>
      </c>
      <c r="J68" s="94"/>
    </row>
    <row r="69" spans="1:10" s="43" customFormat="1" ht="35.25" customHeight="1" outlineLevel="3">
      <c r="A69" s="97"/>
      <c r="B69" s="78"/>
      <c r="C69" s="12" t="s">
        <v>134</v>
      </c>
      <c r="D69" s="66"/>
      <c r="E69" s="30"/>
      <c r="F69" s="66"/>
      <c r="G69" s="66"/>
      <c r="H69" s="66"/>
      <c r="I69" s="66">
        <v>3500</v>
      </c>
      <c r="J69" s="113" t="s">
        <v>135</v>
      </c>
    </row>
    <row r="70" spans="1:10" s="27" customFormat="1" ht="18.75" customHeight="1" outlineLevel="3" thickBot="1">
      <c r="A70" s="86"/>
      <c r="B70" s="28"/>
      <c r="C70" s="13" t="s">
        <v>76</v>
      </c>
      <c r="D70" s="60">
        <v>108.2</v>
      </c>
      <c r="E70" s="93"/>
      <c r="F70" s="60">
        <v>500</v>
      </c>
      <c r="G70" s="60">
        <v>500</v>
      </c>
      <c r="H70" s="60">
        <v>500</v>
      </c>
      <c r="I70" s="60">
        <v>500</v>
      </c>
      <c r="J70" s="77"/>
    </row>
    <row r="71" spans="1:10" s="27" customFormat="1" ht="15" customHeight="1" outlineLevel="3">
      <c r="A71" s="86"/>
      <c r="B71" s="41"/>
      <c r="C71" s="103" t="s">
        <v>115</v>
      </c>
      <c r="D71" s="60">
        <v>0</v>
      </c>
      <c r="E71" s="93"/>
      <c r="F71" s="60">
        <v>300</v>
      </c>
      <c r="G71" s="60">
        <v>300</v>
      </c>
      <c r="H71" s="60">
        <v>300</v>
      </c>
      <c r="I71" s="60">
        <v>300</v>
      </c>
      <c r="J71" s="94"/>
    </row>
    <row r="72" spans="1:10" s="27" customFormat="1" ht="15" customHeight="1" outlineLevel="3" thickBot="1">
      <c r="A72" s="86"/>
      <c r="B72" s="41"/>
      <c r="C72" s="69" t="s">
        <v>121</v>
      </c>
      <c r="D72" s="61">
        <v>29.4</v>
      </c>
      <c r="E72" s="96"/>
      <c r="F72" s="61">
        <v>300</v>
      </c>
      <c r="G72" s="61">
        <v>300</v>
      </c>
      <c r="H72" s="61">
        <v>300</v>
      </c>
      <c r="I72" s="61">
        <v>300</v>
      </c>
      <c r="J72" s="109"/>
    </row>
    <row r="73" spans="1:10" s="34" customFormat="1" ht="21.75" customHeight="1" outlineLevel="2">
      <c r="A73" s="84"/>
      <c r="B73" s="5" t="s">
        <v>43</v>
      </c>
      <c r="C73" s="14"/>
      <c r="D73" s="38">
        <f>SUM(D67:D72)</f>
        <v>182.05</v>
      </c>
      <c r="E73" s="38"/>
      <c r="F73" s="38">
        <f>SUM(F67:F71)</f>
        <v>1550</v>
      </c>
      <c r="G73" s="38"/>
      <c r="H73" s="39"/>
      <c r="I73" s="38">
        <f>SUM(I67:I72)</f>
        <v>5350</v>
      </c>
      <c r="J73" s="118"/>
    </row>
    <row r="74" spans="1:10" s="27" customFormat="1" ht="24.75" customHeight="1" outlineLevel="2">
      <c r="A74" s="84"/>
      <c r="B74" s="5" t="s">
        <v>44</v>
      </c>
      <c r="C74" s="8"/>
      <c r="D74" s="44"/>
      <c r="E74" s="44"/>
      <c r="F74" s="44"/>
      <c r="G74" s="44"/>
      <c r="H74" s="39"/>
      <c r="I74" s="44"/>
      <c r="J74" s="118"/>
    </row>
    <row r="75" spans="1:10" s="27" customFormat="1" ht="15.75" customHeight="1" outlineLevel="3">
      <c r="A75" s="84"/>
      <c r="B75" s="51"/>
      <c r="C75" s="11" t="s">
        <v>122</v>
      </c>
      <c r="D75" s="60">
        <v>25137</v>
      </c>
      <c r="E75" s="29"/>
      <c r="F75" s="60">
        <v>42600</v>
      </c>
      <c r="G75" s="60">
        <v>42600</v>
      </c>
      <c r="H75" s="60">
        <v>42600</v>
      </c>
      <c r="I75" s="60">
        <v>42600</v>
      </c>
      <c r="J75" s="94"/>
    </row>
    <row r="76" spans="1:10" s="27" customFormat="1" ht="18" customHeight="1" outlineLevel="3">
      <c r="A76" s="86"/>
      <c r="B76" s="3"/>
      <c r="C76" s="10" t="s">
        <v>45</v>
      </c>
      <c r="D76" s="60">
        <v>150</v>
      </c>
      <c r="E76" s="93"/>
      <c r="F76" s="60">
        <v>250</v>
      </c>
      <c r="G76" s="60">
        <v>250</v>
      </c>
      <c r="H76" s="60">
        <v>250</v>
      </c>
      <c r="I76" s="60">
        <v>250</v>
      </c>
      <c r="J76" s="94"/>
    </row>
    <row r="77" spans="1:10" s="27" customFormat="1" ht="15.75" customHeight="1" outlineLevel="3">
      <c r="A77" s="84"/>
      <c r="B77" s="28"/>
      <c r="C77" s="10" t="s">
        <v>46</v>
      </c>
      <c r="D77" s="60">
        <v>0</v>
      </c>
      <c r="E77" s="29"/>
      <c r="F77" s="60">
        <v>500</v>
      </c>
      <c r="G77" s="60">
        <v>500</v>
      </c>
      <c r="H77" s="60">
        <v>500</v>
      </c>
      <c r="I77" s="60">
        <v>500</v>
      </c>
      <c r="J77" s="94"/>
    </row>
    <row r="78" spans="1:10" s="27" customFormat="1" ht="14.25" customHeight="1" outlineLevel="3">
      <c r="A78" s="84"/>
      <c r="B78" s="51"/>
      <c r="C78" s="11" t="s">
        <v>47</v>
      </c>
      <c r="D78" s="60">
        <v>0</v>
      </c>
      <c r="E78" s="29"/>
      <c r="F78" s="60">
        <v>500</v>
      </c>
      <c r="G78" s="60">
        <v>500</v>
      </c>
      <c r="H78" s="60">
        <v>500</v>
      </c>
      <c r="I78" s="60">
        <v>500</v>
      </c>
      <c r="J78" s="94"/>
    </row>
    <row r="79" spans="1:10" s="27" customFormat="1" ht="15.75" customHeight="1" outlineLevel="3">
      <c r="A79" s="84"/>
      <c r="B79" s="28"/>
      <c r="C79" s="10" t="s">
        <v>117</v>
      </c>
      <c r="D79" s="60">
        <v>3333.32</v>
      </c>
      <c r="E79" s="29"/>
      <c r="F79" s="60">
        <v>5000</v>
      </c>
      <c r="G79" s="60">
        <v>5000</v>
      </c>
      <c r="H79" s="60">
        <v>5000</v>
      </c>
      <c r="I79" s="60">
        <v>5000</v>
      </c>
      <c r="J79" s="94"/>
    </row>
    <row r="80" spans="1:10" s="27" customFormat="1" ht="15.75" customHeight="1" outlineLevel="3">
      <c r="A80" s="84"/>
      <c r="B80" s="28"/>
      <c r="C80" s="10" t="s">
        <v>110</v>
      </c>
      <c r="D80" s="60">
        <v>3333.36</v>
      </c>
      <c r="E80" s="29"/>
      <c r="F80" s="60">
        <v>5000</v>
      </c>
      <c r="G80" s="60">
        <v>5000</v>
      </c>
      <c r="H80" s="60">
        <v>5000</v>
      </c>
      <c r="I80" s="60">
        <v>5000</v>
      </c>
      <c r="J80" s="94"/>
    </row>
    <row r="81" spans="1:10" s="27" customFormat="1" ht="15" customHeight="1" outlineLevel="3">
      <c r="A81" s="84"/>
      <c r="B81" s="28"/>
      <c r="C81" s="10" t="s">
        <v>111</v>
      </c>
      <c r="D81" s="60">
        <v>4666.64</v>
      </c>
      <c r="E81" s="29"/>
      <c r="F81" s="60">
        <v>7000</v>
      </c>
      <c r="G81" s="60">
        <v>7000</v>
      </c>
      <c r="H81" s="60">
        <v>7000</v>
      </c>
      <c r="I81" s="60">
        <v>7000</v>
      </c>
      <c r="J81" s="94"/>
    </row>
    <row r="82" spans="1:10" s="27" customFormat="1" ht="15" customHeight="1" outlineLevel="3">
      <c r="A82" s="84"/>
      <c r="B82" s="28"/>
      <c r="C82" s="101" t="s">
        <v>112</v>
      </c>
      <c r="D82" s="60">
        <v>3124.78</v>
      </c>
      <c r="E82" s="29"/>
      <c r="F82" s="60">
        <v>5000</v>
      </c>
      <c r="G82" s="60">
        <v>5000</v>
      </c>
      <c r="H82" s="60">
        <v>5000</v>
      </c>
      <c r="I82" s="60">
        <v>5000</v>
      </c>
      <c r="J82" s="94"/>
    </row>
    <row r="83" spans="1:10" s="27" customFormat="1" ht="17.25" customHeight="1" outlineLevel="3">
      <c r="A83" s="84"/>
      <c r="B83" s="28"/>
      <c r="C83" s="10" t="s">
        <v>118</v>
      </c>
      <c r="D83" s="60">
        <v>6249.89</v>
      </c>
      <c r="E83" s="29"/>
      <c r="F83" s="60">
        <v>10000</v>
      </c>
      <c r="G83" s="60">
        <v>10000</v>
      </c>
      <c r="H83" s="60">
        <v>10000</v>
      </c>
      <c r="I83" s="60">
        <v>10000</v>
      </c>
      <c r="J83" s="94"/>
    </row>
    <row r="84" spans="1:10" s="27" customFormat="1" ht="17.25" customHeight="1" outlineLevel="3">
      <c r="A84" s="84"/>
      <c r="B84" s="28"/>
      <c r="C84" s="10" t="s">
        <v>119</v>
      </c>
      <c r="D84" s="60">
        <v>4011</v>
      </c>
      <c r="E84" s="29"/>
      <c r="F84" s="60">
        <v>6180</v>
      </c>
      <c r="G84" s="60">
        <v>6180</v>
      </c>
      <c r="H84" s="60">
        <v>6180</v>
      </c>
      <c r="I84" s="60">
        <v>7200</v>
      </c>
      <c r="J84" s="94" t="s">
        <v>128</v>
      </c>
    </row>
    <row r="85" spans="1:10" s="43" customFormat="1" ht="25.5" outlineLevel="3">
      <c r="A85" s="86"/>
      <c r="B85" s="57"/>
      <c r="C85" s="7" t="s">
        <v>120</v>
      </c>
      <c r="D85" s="60">
        <v>16503.34</v>
      </c>
      <c r="E85" s="76"/>
      <c r="F85" s="60">
        <v>41420</v>
      </c>
      <c r="G85" s="60">
        <v>41420</v>
      </c>
      <c r="H85" s="60">
        <v>41420</v>
      </c>
      <c r="I85" s="60">
        <v>9500</v>
      </c>
      <c r="J85" s="73" t="s">
        <v>129</v>
      </c>
    </row>
    <row r="86" spans="1:10" s="34" customFormat="1" ht="15.75" customHeight="1" outlineLevel="3" thickBot="1">
      <c r="A86" s="84"/>
      <c r="B86" s="31"/>
      <c r="C86" s="23" t="s">
        <v>48</v>
      </c>
      <c r="D86" s="61">
        <v>0</v>
      </c>
      <c r="E86" s="32"/>
      <c r="F86" s="61">
        <v>0</v>
      </c>
      <c r="G86" s="61">
        <v>0</v>
      </c>
      <c r="H86" s="61">
        <v>0</v>
      </c>
      <c r="I86" s="61">
        <v>0</v>
      </c>
      <c r="J86" s="109"/>
    </row>
    <row r="87" spans="1:10" s="27" customFormat="1" ht="22.5" customHeight="1" outlineLevel="2">
      <c r="A87" s="84"/>
      <c r="B87" s="5" t="s">
        <v>49</v>
      </c>
      <c r="C87" s="3"/>
      <c r="D87" s="38">
        <f>SUM(D75:D86)</f>
        <v>66509.33</v>
      </c>
      <c r="E87" s="38"/>
      <c r="F87" s="38">
        <f>SUM(F75:F86)</f>
        <v>123450</v>
      </c>
      <c r="G87" s="38"/>
      <c r="H87" s="39"/>
      <c r="I87" s="38">
        <f>SUM(I75:I86)</f>
        <v>92550</v>
      </c>
      <c r="J87" s="118"/>
    </row>
    <row r="88" spans="1:10" s="27" customFormat="1" ht="24" customHeight="1" outlineLevel="2">
      <c r="A88" s="84"/>
      <c r="B88" s="5" t="s">
        <v>50</v>
      </c>
      <c r="C88" s="8"/>
      <c r="D88" s="44"/>
      <c r="E88" s="44"/>
      <c r="F88" s="44"/>
      <c r="G88" s="44"/>
      <c r="H88" s="39"/>
      <c r="I88" s="44"/>
      <c r="J88" s="118"/>
    </row>
    <row r="89" spans="1:10" s="27" customFormat="1" ht="18.75" outlineLevel="3">
      <c r="A89" s="84"/>
      <c r="B89" s="3"/>
      <c r="C89" s="10" t="s">
        <v>51</v>
      </c>
      <c r="D89" s="60">
        <v>61.07</v>
      </c>
      <c r="E89" s="29"/>
      <c r="F89" s="60">
        <v>1900</v>
      </c>
      <c r="G89" s="60">
        <v>1900</v>
      </c>
      <c r="H89" s="60">
        <v>1900</v>
      </c>
      <c r="I89" s="60">
        <v>1900</v>
      </c>
      <c r="J89" s="94"/>
    </row>
    <row r="90" spans="1:10" s="27" customFormat="1" ht="15" customHeight="1" outlineLevel="3">
      <c r="A90" s="84"/>
      <c r="B90" s="3"/>
      <c r="C90" s="10" t="s">
        <v>52</v>
      </c>
      <c r="D90" s="60">
        <v>477.26</v>
      </c>
      <c r="E90" s="29"/>
      <c r="F90" s="60">
        <v>10000</v>
      </c>
      <c r="G90" s="60">
        <v>10000</v>
      </c>
      <c r="H90" s="60">
        <v>10000</v>
      </c>
      <c r="I90" s="60">
        <v>10000</v>
      </c>
      <c r="J90" s="94"/>
    </row>
    <row r="91" spans="1:10" s="27" customFormat="1" ht="18.75" outlineLevel="3">
      <c r="A91" s="84"/>
      <c r="B91" s="3"/>
      <c r="C91" s="10" t="s">
        <v>77</v>
      </c>
      <c r="D91" s="60">
        <v>0</v>
      </c>
      <c r="E91" s="29"/>
      <c r="F91" s="60">
        <v>1500</v>
      </c>
      <c r="G91" s="60">
        <v>1500</v>
      </c>
      <c r="H91" s="60">
        <v>1500</v>
      </c>
      <c r="I91" s="60">
        <v>1500</v>
      </c>
      <c r="J91" s="94"/>
    </row>
    <row r="92" spans="1:10" s="27" customFormat="1" ht="16.5" customHeight="1" outlineLevel="3">
      <c r="A92" s="84"/>
      <c r="B92" s="28"/>
      <c r="C92" s="10" t="s">
        <v>53</v>
      </c>
      <c r="D92" s="60">
        <v>0</v>
      </c>
      <c r="E92" s="29"/>
      <c r="F92" s="60">
        <v>2500</v>
      </c>
      <c r="G92" s="60">
        <v>2500</v>
      </c>
      <c r="H92" s="60">
        <v>2500</v>
      </c>
      <c r="I92" s="60">
        <v>2500</v>
      </c>
      <c r="J92" s="94"/>
    </row>
    <row r="93" spans="1:10" s="27" customFormat="1" ht="18.75" outlineLevel="3">
      <c r="A93" s="84"/>
      <c r="B93" s="31"/>
      <c r="C93" s="7" t="s">
        <v>54</v>
      </c>
      <c r="D93" s="60">
        <v>0</v>
      </c>
      <c r="E93" s="29"/>
      <c r="F93" s="60">
        <v>0</v>
      </c>
      <c r="G93" s="60">
        <v>0</v>
      </c>
      <c r="H93" s="60">
        <v>0</v>
      </c>
      <c r="I93" s="60">
        <v>0</v>
      </c>
      <c r="J93" s="94"/>
    </row>
    <row r="94" spans="1:10" s="27" customFormat="1" ht="18.75" outlineLevel="3">
      <c r="A94" s="84"/>
      <c r="B94" s="3"/>
      <c r="C94" s="10" t="s">
        <v>78</v>
      </c>
      <c r="D94" s="60">
        <v>0</v>
      </c>
      <c r="E94" s="29"/>
      <c r="F94" s="60">
        <v>0</v>
      </c>
      <c r="G94" s="60">
        <v>0</v>
      </c>
      <c r="H94" s="60">
        <v>0</v>
      </c>
      <c r="I94" s="60">
        <v>0</v>
      </c>
      <c r="J94" s="94"/>
    </row>
    <row r="95" spans="1:10" s="27" customFormat="1" ht="15.75" customHeight="1" outlineLevel="3">
      <c r="A95" s="89"/>
      <c r="B95" s="57"/>
      <c r="C95" s="12" t="s">
        <v>79</v>
      </c>
      <c r="D95" s="60">
        <v>0</v>
      </c>
      <c r="E95" s="29"/>
      <c r="F95" s="60">
        <v>500</v>
      </c>
      <c r="G95" s="60">
        <v>500</v>
      </c>
      <c r="H95" s="60">
        <v>500</v>
      </c>
      <c r="I95" s="60">
        <v>500</v>
      </c>
      <c r="J95" s="73"/>
    </row>
    <row r="96" spans="1:10" s="34" customFormat="1" ht="15" customHeight="1" outlineLevel="3">
      <c r="A96" s="89"/>
      <c r="B96" s="57"/>
      <c r="C96" s="13" t="s">
        <v>98</v>
      </c>
      <c r="D96" s="70">
        <v>0</v>
      </c>
      <c r="E96" s="71"/>
      <c r="F96" s="70">
        <v>500</v>
      </c>
      <c r="G96" s="70">
        <v>500</v>
      </c>
      <c r="H96" s="70">
        <v>500</v>
      </c>
      <c r="I96" s="70">
        <v>500</v>
      </c>
      <c r="J96" s="73"/>
    </row>
    <row r="97" spans="1:10" s="72" customFormat="1" ht="43.5" customHeight="1" outlineLevel="3" thickBot="1">
      <c r="A97" s="90"/>
      <c r="B97" s="56"/>
      <c r="C97" s="110" t="s">
        <v>100</v>
      </c>
      <c r="D97" s="67">
        <v>1472.6</v>
      </c>
      <c r="E97" s="42"/>
      <c r="F97" s="67">
        <v>500</v>
      </c>
      <c r="G97" s="67">
        <v>500</v>
      </c>
      <c r="H97" s="67">
        <v>500</v>
      </c>
      <c r="I97" s="67">
        <v>1245</v>
      </c>
      <c r="J97" s="77" t="s">
        <v>139</v>
      </c>
    </row>
    <row r="98" spans="1:10" s="27" customFormat="1" ht="21" customHeight="1" outlineLevel="2">
      <c r="A98" s="84"/>
      <c r="B98" s="5" t="s">
        <v>55</v>
      </c>
      <c r="C98" s="3"/>
      <c r="D98" s="38">
        <f>SUM(D89:D97)</f>
        <v>2010.9299999999998</v>
      </c>
      <c r="E98" s="38"/>
      <c r="F98" s="38">
        <f>SUM(F89:F97)</f>
        <v>17400</v>
      </c>
      <c r="G98" s="38"/>
      <c r="H98" s="39"/>
      <c r="I98" s="38">
        <f>SUM(I89:I97)</f>
        <v>18145</v>
      </c>
      <c r="J98" s="118"/>
    </row>
    <row r="99" spans="1:10" s="27" customFormat="1" ht="26.25" customHeight="1" outlineLevel="2">
      <c r="A99" s="84"/>
      <c r="B99" s="5" t="s">
        <v>56</v>
      </c>
      <c r="C99" s="8"/>
      <c r="D99" s="44"/>
      <c r="E99" s="44"/>
      <c r="F99" s="44"/>
      <c r="G99" s="44"/>
      <c r="H99" s="39"/>
      <c r="I99" s="44"/>
      <c r="J99" s="118"/>
    </row>
    <row r="100" spans="1:12" s="43" customFormat="1" ht="23.25" outlineLevel="3">
      <c r="A100" s="91"/>
      <c r="B100" s="57"/>
      <c r="C100" s="12" t="s">
        <v>116</v>
      </c>
      <c r="D100" s="60">
        <v>40217.53</v>
      </c>
      <c r="E100" s="76"/>
      <c r="F100" s="66">
        <v>55000</v>
      </c>
      <c r="G100" s="66">
        <v>55000</v>
      </c>
      <c r="H100" s="66">
        <v>55000</v>
      </c>
      <c r="I100" s="66">
        <v>59500</v>
      </c>
      <c r="J100" s="73" t="s">
        <v>126</v>
      </c>
      <c r="K100" s="133"/>
      <c r="L100" s="134"/>
    </row>
    <row r="101" spans="1:10" s="27" customFormat="1" ht="19.5" customHeight="1" outlineLevel="3">
      <c r="A101" s="88"/>
      <c r="B101" s="57"/>
      <c r="C101" s="7" t="s">
        <v>89</v>
      </c>
      <c r="D101" s="60">
        <v>0</v>
      </c>
      <c r="E101" s="30"/>
      <c r="F101" s="66">
        <v>84000</v>
      </c>
      <c r="G101" s="66">
        <v>84000</v>
      </c>
      <c r="H101" s="66">
        <v>84000</v>
      </c>
      <c r="I101" s="66">
        <v>64200</v>
      </c>
      <c r="J101" s="73" t="s">
        <v>127</v>
      </c>
    </row>
    <row r="102" spans="1:10" s="34" customFormat="1" ht="16.5" customHeight="1" outlineLevel="3" thickBot="1">
      <c r="A102" s="84"/>
      <c r="B102" s="28"/>
      <c r="C102" s="23" t="s">
        <v>90</v>
      </c>
      <c r="D102" s="61">
        <v>1620</v>
      </c>
      <c r="E102" s="32"/>
      <c r="F102" s="61">
        <v>2000</v>
      </c>
      <c r="G102" s="61">
        <v>2000</v>
      </c>
      <c r="H102" s="61">
        <v>2000</v>
      </c>
      <c r="I102" s="61">
        <v>2000</v>
      </c>
      <c r="J102" s="109"/>
    </row>
    <row r="103" spans="1:10" s="27" customFormat="1" ht="24.75" customHeight="1" outlineLevel="2">
      <c r="A103" s="84"/>
      <c r="B103" s="5" t="s">
        <v>57</v>
      </c>
      <c r="C103" s="3"/>
      <c r="D103" s="38">
        <f>SUM(D100:D102)</f>
        <v>41837.53</v>
      </c>
      <c r="E103" s="38"/>
      <c r="F103" s="38">
        <f>SUM(F100:F102)</f>
        <v>141000</v>
      </c>
      <c r="G103" s="38"/>
      <c r="H103" s="39"/>
      <c r="I103" s="38">
        <f>SUM(I100:I102)</f>
        <v>125700</v>
      </c>
      <c r="J103" s="118"/>
    </row>
    <row r="104" spans="1:10" s="27" customFormat="1" ht="21.75" customHeight="1" outlineLevel="2">
      <c r="A104" s="84"/>
      <c r="B104" s="5" t="s">
        <v>58</v>
      </c>
      <c r="C104" s="8"/>
      <c r="D104" s="44"/>
      <c r="E104" s="44"/>
      <c r="F104" s="44"/>
      <c r="G104" s="44"/>
      <c r="H104" s="39"/>
      <c r="I104" s="44"/>
      <c r="J104" s="118"/>
    </row>
    <row r="105" spans="1:10" s="27" customFormat="1" ht="18.75" outlineLevel="3">
      <c r="A105" s="84"/>
      <c r="B105" s="3"/>
      <c r="C105" s="10" t="s">
        <v>59</v>
      </c>
      <c r="D105" s="60">
        <v>0</v>
      </c>
      <c r="E105" s="29"/>
      <c r="F105" s="60">
        <v>700</v>
      </c>
      <c r="G105" s="60">
        <v>700</v>
      </c>
      <c r="H105" s="60">
        <v>700</v>
      </c>
      <c r="I105" s="60">
        <v>700</v>
      </c>
      <c r="J105" s="94"/>
    </row>
    <row r="106" spans="1:10" s="27" customFormat="1" ht="15.75" customHeight="1" outlineLevel="3">
      <c r="A106" s="84"/>
      <c r="B106" s="31"/>
      <c r="C106" s="7" t="s">
        <v>80</v>
      </c>
      <c r="D106" s="60">
        <v>0</v>
      </c>
      <c r="E106" s="29"/>
      <c r="F106" s="60">
        <v>0</v>
      </c>
      <c r="G106" s="60">
        <v>0</v>
      </c>
      <c r="H106" s="60">
        <v>0</v>
      </c>
      <c r="I106" s="60">
        <v>0</v>
      </c>
      <c r="J106" s="94"/>
    </row>
    <row r="107" spans="1:10" s="27" customFormat="1" ht="18.75" outlineLevel="3">
      <c r="A107" s="84"/>
      <c r="B107" s="3"/>
      <c r="C107" s="10" t="s">
        <v>60</v>
      </c>
      <c r="D107" s="60">
        <v>1000</v>
      </c>
      <c r="E107" s="29"/>
      <c r="F107" s="60">
        <v>1000</v>
      </c>
      <c r="G107" s="60">
        <v>1000</v>
      </c>
      <c r="H107" s="60">
        <v>1000</v>
      </c>
      <c r="I107" s="60">
        <v>1000</v>
      </c>
      <c r="J107" s="94"/>
    </row>
    <row r="108" spans="1:10" s="43" customFormat="1" ht="23.25" outlineLevel="3">
      <c r="A108" s="97"/>
      <c r="B108" s="28"/>
      <c r="C108" s="12" t="s">
        <v>91</v>
      </c>
      <c r="D108" s="66">
        <v>11036.35</v>
      </c>
      <c r="E108" s="30"/>
      <c r="F108" s="60">
        <v>2000</v>
      </c>
      <c r="G108" s="60">
        <v>2000</v>
      </c>
      <c r="H108" s="60">
        <v>2000</v>
      </c>
      <c r="I108" s="60">
        <v>2000</v>
      </c>
      <c r="J108" s="73"/>
    </row>
    <row r="109" spans="1:10" s="72" customFormat="1" ht="19.5" outlineLevel="3" thickBot="1">
      <c r="A109" s="86"/>
      <c r="B109" s="49"/>
      <c r="C109" s="104" t="s">
        <v>81</v>
      </c>
      <c r="D109" s="67">
        <v>0</v>
      </c>
      <c r="E109" s="75"/>
      <c r="F109" s="61">
        <v>500</v>
      </c>
      <c r="G109" s="61">
        <v>500</v>
      </c>
      <c r="H109" s="61">
        <v>500</v>
      </c>
      <c r="I109" s="61">
        <v>500</v>
      </c>
      <c r="J109" s="77"/>
    </row>
    <row r="110" spans="1:10" s="27" customFormat="1" ht="21" customHeight="1" outlineLevel="2">
      <c r="A110" s="84"/>
      <c r="B110" s="5" t="s">
        <v>61</v>
      </c>
      <c r="C110" s="14"/>
      <c r="D110" s="38">
        <f>SUM(D105:D109)</f>
        <v>12036.35</v>
      </c>
      <c r="E110" s="38"/>
      <c r="F110" s="38">
        <f>SUM(F105:F109)</f>
        <v>4200</v>
      </c>
      <c r="G110" s="38"/>
      <c r="H110" s="39"/>
      <c r="I110" s="38">
        <f>SUM(I105:I109)</f>
        <v>4200</v>
      </c>
      <c r="J110" s="118"/>
    </row>
    <row r="111" spans="1:10" s="34" customFormat="1" ht="24.75" customHeight="1" outlineLevel="2">
      <c r="A111" s="84"/>
      <c r="B111" s="5" t="s">
        <v>82</v>
      </c>
      <c r="C111" s="8"/>
      <c r="D111" s="44"/>
      <c r="E111" s="44"/>
      <c r="F111" s="44"/>
      <c r="G111" s="44"/>
      <c r="H111" s="39"/>
      <c r="I111" s="44"/>
      <c r="J111" s="118"/>
    </row>
    <row r="112" spans="1:10" s="27" customFormat="1" ht="19.5" outlineLevel="2" thickBot="1">
      <c r="A112" s="86"/>
      <c r="B112" s="37"/>
      <c r="C112" s="23" t="s">
        <v>104</v>
      </c>
      <c r="D112" s="32">
        <v>0</v>
      </c>
      <c r="E112" s="96"/>
      <c r="F112" s="32">
        <v>1400</v>
      </c>
      <c r="G112" s="32">
        <v>1400</v>
      </c>
      <c r="H112" s="32">
        <v>1400</v>
      </c>
      <c r="I112" s="32">
        <v>1400</v>
      </c>
      <c r="J112" s="77"/>
    </row>
    <row r="113" spans="1:10" s="27" customFormat="1" ht="21.75" customHeight="1" outlineLevel="2">
      <c r="A113" s="84"/>
      <c r="B113" s="5" t="s">
        <v>136</v>
      </c>
      <c r="C113" s="3"/>
      <c r="D113" s="38">
        <f>SUM(D112)</f>
        <v>0</v>
      </c>
      <c r="E113" s="38"/>
      <c r="F113" s="38">
        <f>SUM(F112)</f>
        <v>1400</v>
      </c>
      <c r="G113" s="38"/>
      <c r="H113" s="39"/>
      <c r="I113" s="38">
        <f>SUM(I112)</f>
        <v>1400</v>
      </c>
      <c r="J113" s="118"/>
    </row>
    <row r="114" spans="1:10" s="27" customFormat="1" ht="19.5" customHeight="1" outlineLevel="2">
      <c r="A114" s="84"/>
      <c r="B114" s="5" t="s">
        <v>83</v>
      </c>
      <c r="C114" s="8"/>
      <c r="D114" s="44"/>
      <c r="E114" s="44"/>
      <c r="F114" s="44"/>
      <c r="G114" s="44"/>
      <c r="H114" s="39"/>
      <c r="I114" s="44"/>
      <c r="J114" s="118"/>
    </row>
    <row r="115" spans="1:10" s="27" customFormat="1" ht="16.5" customHeight="1" outlineLevel="2" thickBot="1">
      <c r="A115" s="86"/>
      <c r="B115" s="58"/>
      <c r="C115" s="24" t="s">
        <v>103</v>
      </c>
      <c r="D115" s="32">
        <v>1148.75</v>
      </c>
      <c r="E115" s="96"/>
      <c r="F115" s="32">
        <v>1500</v>
      </c>
      <c r="G115" s="32">
        <v>1500</v>
      </c>
      <c r="H115" s="32">
        <v>1500</v>
      </c>
      <c r="I115" s="32">
        <v>1500</v>
      </c>
      <c r="J115" s="77"/>
    </row>
    <row r="116" spans="1:10" s="27" customFormat="1" ht="23.25" customHeight="1" outlineLevel="2">
      <c r="A116" s="84"/>
      <c r="B116" s="5" t="s">
        <v>84</v>
      </c>
      <c r="C116" s="8"/>
      <c r="D116" s="38">
        <f>SUM(D115)</f>
        <v>1148.75</v>
      </c>
      <c r="E116" s="38"/>
      <c r="F116" s="38">
        <f>SUM(F115)</f>
        <v>1500</v>
      </c>
      <c r="G116" s="38"/>
      <c r="H116" s="39"/>
      <c r="I116" s="38">
        <f>SUM(I115)</f>
        <v>1500</v>
      </c>
      <c r="J116" s="118"/>
    </row>
    <row r="117" spans="1:10" s="43" customFormat="1" ht="32.25" customHeight="1" outlineLevel="2">
      <c r="A117" s="86"/>
      <c r="B117" s="78" t="s">
        <v>101</v>
      </c>
      <c r="C117" s="79"/>
      <c r="D117" s="107"/>
      <c r="E117" s="80"/>
      <c r="F117" s="107"/>
      <c r="G117" s="80"/>
      <c r="H117" s="81"/>
      <c r="I117" s="80"/>
      <c r="J117" s="131"/>
    </row>
    <row r="118" spans="1:10" s="27" customFormat="1" ht="15.75" customHeight="1" outlineLevel="3">
      <c r="A118" s="86"/>
      <c r="B118" s="31"/>
      <c r="C118" s="7" t="s">
        <v>107</v>
      </c>
      <c r="D118" s="66">
        <v>0</v>
      </c>
      <c r="E118" s="76"/>
      <c r="F118" s="60">
        <v>1000</v>
      </c>
      <c r="G118" s="60">
        <v>1000</v>
      </c>
      <c r="H118" s="60">
        <v>1000</v>
      </c>
      <c r="I118" s="60">
        <v>1000</v>
      </c>
      <c r="J118" s="120"/>
    </row>
    <row r="119" spans="1:10" s="27" customFormat="1" ht="18.75" outlineLevel="3">
      <c r="A119" s="86"/>
      <c r="B119" s="3"/>
      <c r="C119" s="10" t="s">
        <v>105</v>
      </c>
      <c r="D119" s="60">
        <v>0</v>
      </c>
      <c r="E119" s="93"/>
      <c r="F119" s="60">
        <v>750</v>
      </c>
      <c r="G119" s="60">
        <v>750</v>
      </c>
      <c r="H119" s="60">
        <v>750</v>
      </c>
      <c r="I119" s="60">
        <v>500</v>
      </c>
      <c r="J119" s="120"/>
    </row>
    <row r="120" spans="1:10" s="27" customFormat="1" ht="16.5" customHeight="1" outlineLevel="3">
      <c r="A120" s="86"/>
      <c r="B120" s="28"/>
      <c r="C120" s="130" t="s">
        <v>106</v>
      </c>
      <c r="D120" s="70">
        <v>0</v>
      </c>
      <c r="E120" s="71"/>
      <c r="F120" s="70">
        <v>500</v>
      </c>
      <c r="G120" s="70">
        <v>500</v>
      </c>
      <c r="H120" s="70">
        <v>500</v>
      </c>
      <c r="I120" s="70">
        <v>500</v>
      </c>
      <c r="J120" s="120"/>
    </row>
    <row r="121" spans="1:10" s="27" customFormat="1" ht="16.5" customHeight="1" outlineLevel="3">
      <c r="A121" s="86"/>
      <c r="B121" s="41"/>
      <c r="C121" s="130" t="s">
        <v>137</v>
      </c>
      <c r="D121" s="60"/>
      <c r="E121" s="29"/>
      <c r="F121" s="60"/>
      <c r="G121" s="60"/>
      <c r="H121" s="60"/>
      <c r="I121" s="60">
        <v>2000</v>
      </c>
      <c r="J121" s="73" t="s">
        <v>141</v>
      </c>
    </row>
    <row r="122" spans="1:10" s="27" customFormat="1" ht="16.5" customHeight="1" outlineLevel="3">
      <c r="A122" s="86"/>
      <c r="B122" s="41"/>
      <c r="C122" s="103" t="s">
        <v>138</v>
      </c>
      <c r="D122" s="60"/>
      <c r="E122" s="29"/>
      <c r="F122" s="60"/>
      <c r="G122" s="60"/>
      <c r="H122" s="60"/>
      <c r="I122" s="60">
        <v>500</v>
      </c>
      <c r="J122" s="73" t="s">
        <v>141</v>
      </c>
    </row>
    <row r="123" spans="1:10" s="27" customFormat="1" ht="19.5" customHeight="1" outlineLevel="2" thickBot="1">
      <c r="A123" s="92"/>
      <c r="B123" s="50" t="s">
        <v>102</v>
      </c>
      <c r="C123" s="74"/>
      <c r="D123" s="59">
        <f>SUM(D118:D120)</f>
        <v>0</v>
      </c>
      <c r="E123" s="59"/>
      <c r="F123" s="59">
        <f>SUM(F118:F120)</f>
        <v>2250</v>
      </c>
      <c r="G123" s="59"/>
      <c r="H123" s="39"/>
      <c r="I123" s="59">
        <f>SUM(I118:I122)</f>
        <v>4500</v>
      </c>
      <c r="J123" s="121"/>
    </row>
    <row r="124" spans="1:10" s="27" customFormat="1" ht="18.75" customHeight="1" outlineLevel="1" thickBot="1">
      <c r="A124" s="84"/>
      <c r="B124" s="17" t="s">
        <v>85</v>
      </c>
      <c r="C124" s="8"/>
      <c r="D124" s="59">
        <f>SUM(D54,D60,D65,D73,D87,D98,D103,D110,D113,D116,D123)</f>
        <v>300349.9199999999</v>
      </c>
      <c r="E124" s="59"/>
      <c r="F124" s="59">
        <f>SUM(F123,F116,F113,F110,F103,F98,F87,F73,F65,F60,F54)</f>
        <v>584070</v>
      </c>
      <c r="G124" s="59"/>
      <c r="H124" s="39"/>
      <c r="I124" s="59">
        <f>SUM(I123,I116,I113,I110,I103,I98,I87,I73,I65,I60,I54)</f>
        <v>553345</v>
      </c>
      <c r="J124" s="118"/>
    </row>
    <row r="125" spans="1:13" s="27" customFormat="1" ht="27" customHeight="1">
      <c r="A125" s="84"/>
      <c r="B125" s="17" t="s">
        <v>62</v>
      </c>
      <c r="C125" s="8"/>
      <c r="D125" s="38">
        <f>SUM(D35-D124)</f>
        <v>-15616.509999999951</v>
      </c>
      <c r="E125" s="38"/>
      <c r="F125" s="64">
        <f>SUM(F35-F124)</f>
        <v>-24420</v>
      </c>
      <c r="G125" s="64"/>
      <c r="H125" s="65"/>
      <c r="I125" s="64">
        <f>SUM(I35-I124)</f>
        <v>-26695</v>
      </c>
      <c r="J125" s="40"/>
      <c r="M125" s="52"/>
    </row>
    <row r="126" spans="1:13" s="27" customFormat="1" ht="18.75">
      <c r="A126" s="84"/>
      <c r="B126" s="17"/>
      <c r="C126" s="8"/>
      <c r="D126" s="44"/>
      <c r="E126" s="44"/>
      <c r="F126" s="44"/>
      <c r="G126" s="44"/>
      <c r="H126" s="39"/>
      <c r="I126" s="64"/>
      <c r="J126" s="55"/>
      <c r="K126" s="54"/>
      <c r="L126" s="54"/>
      <c r="M126" s="53"/>
    </row>
    <row r="127" spans="1:13" s="27" customFormat="1" ht="18.75">
      <c r="A127" s="84"/>
      <c r="B127" s="17"/>
      <c r="C127" s="8"/>
      <c r="D127" s="44"/>
      <c r="E127" s="44"/>
      <c r="F127" s="44"/>
      <c r="G127" s="44"/>
      <c r="H127" s="39"/>
      <c r="I127" s="64"/>
      <c r="J127" s="55"/>
      <c r="K127" s="54"/>
      <c r="L127" s="54"/>
      <c r="M127" s="53"/>
    </row>
    <row r="128" spans="1:13" s="27" customFormat="1" ht="18.75">
      <c r="A128" s="84"/>
      <c r="B128" s="17"/>
      <c r="C128" s="8"/>
      <c r="D128" s="44"/>
      <c r="E128" s="44"/>
      <c r="F128" s="44"/>
      <c r="G128" s="44"/>
      <c r="H128" s="39"/>
      <c r="I128" s="44"/>
      <c r="J128" s="55"/>
      <c r="K128" s="54"/>
      <c r="L128" s="54"/>
      <c r="M128" s="55"/>
    </row>
    <row r="129" spans="1:13" s="27" customFormat="1" ht="18.75">
      <c r="A129" s="84"/>
      <c r="B129" s="17"/>
      <c r="C129" s="8"/>
      <c r="D129" s="44"/>
      <c r="E129" s="44"/>
      <c r="F129" s="44"/>
      <c r="G129" s="44"/>
      <c r="H129" s="39"/>
      <c r="I129" s="44"/>
      <c r="J129" s="55"/>
      <c r="K129" s="54"/>
      <c r="L129" s="54"/>
      <c r="M129" s="55"/>
    </row>
    <row r="130" spans="1:13" s="27" customFormat="1" ht="18.75">
      <c r="A130" s="84"/>
      <c r="B130" s="17"/>
      <c r="C130" s="8"/>
      <c r="D130" s="44"/>
      <c r="E130" s="44"/>
      <c r="F130" s="44"/>
      <c r="G130" s="44"/>
      <c r="H130" s="39"/>
      <c r="I130" s="44"/>
      <c r="J130" s="55"/>
      <c r="K130" s="54"/>
      <c r="L130" s="54"/>
      <c r="M130" s="54"/>
    </row>
    <row r="131" spans="1:10" s="27" customFormat="1" ht="18.75">
      <c r="A131" s="84"/>
      <c r="B131" s="17"/>
      <c r="C131" s="8"/>
      <c r="D131" s="44"/>
      <c r="E131" s="44"/>
      <c r="F131" s="44"/>
      <c r="G131" s="44"/>
      <c r="H131" s="39"/>
      <c r="I131" s="44"/>
      <c r="J131" s="40"/>
    </row>
    <row r="132" spans="4:10" ht="30" customHeight="1">
      <c r="D132" s="20"/>
      <c r="E132" s="20"/>
      <c r="F132" s="20"/>
      <c r="G132" s="20"/>
      <c r="H132" s="15"/>
      <c r="I132" s="20"/>
      <c r="J132" s="26"/>
    </row>
    <row r="133" spans="4:10" ht="18.75">
      <c r="D133" s="20"/>
      <c r="E133" s="20"/>
      <c r="F133" s="20"/>
      <c r="G133" s="20"/>
      <c r="H133" s="15"/>
      <c r="I133" s="20"/>
      <c r="J133" s="26"/>
    </row>
    <row r="134" spans="4:10" ht="18.75">
      <c r="D134" s="20"/>
      <c r="E134" s="20"/>
      <c r="F134" s="20"/>
      <c r="G134" s="20"/>
      <c r="H134" s="15"/>
      <c r="I134" s="20"/>
      <c r="J134" s="26"/>
    </row>
    <row r="135" spans="4:10" ht="18.75">
      <c r="D135" s="20"/>
      <c r="E135" s="20"/>
      <c r="F135" s="20"/>
      <c r="G135" s="20"/>
      <c r="H135" s="15"/>
      <c r="I135" s="20"/>
      <c r="J135" s="26"/>
    </row>
    <row r="136" spans="4:10" ht="18.75">
      <c r="D136" s="20"/>
      <c r="E136" s="20"/>
      <c r="F136" s="20"/>
      <c r="G136" s="20"/>
      <c r="H136" s="15"/>
      <c r="I136" s="20"/>
      <c r="J136" s="26"/>
    </row>
    <row r="137" spans="4:10" ht="18.75">
      <c r="D137" s="20"/>
      <c r="E137" s="20"/>
      <c r="F137" s="20"/>
      <c r="G137" s="20"/>
      <c r="H137" s="15"/>
      <c r="I137" s="20"/>
      <c r="J137" s="26"/>
    </row>
    <row r="138" spans="4:10" ht="18.75">
      <c r="D138" s="20"/>
      <c r="E138" s="20"/>
      <c r="F138" s="20"/>
      <c r="G138" s="20"/>
      <c r="H138" s="15"/>
      <c r="I138" s="20"/>
      <c r="J138" s="26"/>
    </row>
    <row r="139" spans="4:10" ht="18.75">
      <c r="D139" s="20"/>
      <c r="E139" s="20"/>
      <c r="F139" s="20"/>
      <c r="G139" s="20"/>
      <c r="H139" s="15"/>
      <c r="I139" s="20"/>
      <c r="J139" s="26"/>
    </row>
    <row r="140" spans="4:10" ht="30" customHeight="1">
      <c r="D140" s="20"/>
      <c r="E140" s="20"/>
      <c r="F140" s="20"/>
      <c r="G140" s="20"/>
      <c r="H140" s="15"/>
      <c r="I140" s="20"/>
      <c r="J140" s="26"/>
    </row>
    <row r="141" spans="4:10" ht="18.75">
      <c r="D141" s="20"/>
      <c r="E141" s="20"/>
      <c r="F141" s="20"/>
      <c r="G141" s="20"/>
      <c r="H141" s="15"/>
      <c r="I141" s="20"/>
      <c r="J141" s="26"/>
    </row>
    <row r="142" spans="4:10" ht="18.75">
      <c r="D142" s="20"/>
      <c r="E142" s="20"/>
      <c r="F142" s="20"/>
      <c r="G142" s="20"/>
      <c r="H142" s="15"/>
      <c r="I142" s="20"/>
      <c r="J142" s="26"/>
    </row>
    <row r="143" spans="4:10" ht="18.75">
      <c r="D143" s="20"/>
      <c r="E143" s="20"/>
      <c r="F143" s="20"/>
      <c r="G143" s="20"/>
      <c r="H143" s="15"/>
      <c r="I143" s="20"/>
      <c r="J143" s="26"/>
    </row>
    <row r="144" spans="4:10" ht="30" customHeight="1">
      <c r="D144" s="20"/>
      <c r="E144" s="20"/>
      <c r="F144" s="20"/>
      <c r="G144" s="20"/>
      <c r="H144" s="15"/>
      <c r="I144" s="20"/>
      <c r="J144" s="26"/>
    </row>
    <row r="145" spans="4:10" ht="18.75">
      <c r="D145" s="20"/>
      <c r="E145" s="20"/>
      <c r="F145" s="20"/>
      <c r="G145" s="20"/>
      <c r="H145" s="15"/>
      <c r="I145" s="20"/>
      <c r="J145" s="26"/>
    </row>
    <row r="146" spans="4:10" ht="18.75">
      <c r="D146" s="20"/>
      <c r="E146" s="20"/>
      <c r="F146" s="20"/>
      <c r="G146" s="20"/>
      <c r="H146" s="15"/>
      <c r="I146" s="20"/>
      <c r="J146" s="26"/>
    </row>
    <row r="147" spans="4:10" ht="18.75">
      <c r="D147" s="20"/>
      <c r="E147" s="20"/>
      <c r="F147" s="20"/>
      <c r="G147" s="20"/>
      <c r="H147" s="15"/>
      <c r="I147" s="20"/>
      <c r="J147" s="26"/>
    </row>
    <row r="148" spans="4:10" ht="30" customHeight="1">
      <c r="D148" s="20"/>
      <c r="E148" s="20"/>
      <c r="F148" s="20"/>
      <c r="G148" s="20"/>
      <c r="H148" s="15"/>
      <c r="I148" s="20"/>
      <c r="J148" s="26"/>
    </row>
    <row r="149" spans="4:10" ht="30" customHeight="1">
      <c r="D149" s="20"/>
      <c r="E149" s="20"/>
      <c r="F149" s="20"/>
      <c r="G149" s="20"/>
      <c r="H149" s="15"/>
      <c r="I149" s="20"/>
      <c r="J149" s="26"/>
    </row>
    <row r="150" spans="1:10" s="1" customFormat="1" ht="30" customHeight="1">
      <c r="A150" s="87"/>
      <c r="B150" s="9"/>
      <c r="C150" s="8"/>
      <c r="D150" s="20"/>
      <c r="E150" s="20"/>
      <c r="F150" s="20"/>
      <c r="G150" s="20"/>
      <c r="H150" s="15"/>
      <c r="I150" s="20"/>
      <c r="J150" s="26"/>
    </row>
    <row r="151" spans="4:10" ht="18.75">
      <c r="D151" s="20"/>
      <c r="E151" s="20"/>
      <c r="F151" s="20"/>
      <c r="G151" s="20"/>
      <c r="H151" s="15"/>
      <c r="I151" s="20"/>
      <c r="J151" s="26"/>
    </row>
    <row r="152" spans="4:10" ht="18.75">
      <c r="D152" s="20"/>
      <c r="E152" s="20"/>
      <c r="F152" s="20"/>
      <c r="G152" s="20"/>
      <c r="H152" s="15"/>
      <c r="I152" s="20"/>
      <c r="J152" s="26"/>
    </row>
    <row r="153" spans="4:10" ht="18.75">
      <c r="D153" s="20"/>
      <c r="E153" s="20"/>
      <c r="F153" s="20"/>
      <c r="G153" s="20"/>
      <c r="H153" s="15"/>
      <c r="I153" s="20"/>
      <c r="J153" s="26"/>
    </row>
  </sheetData>
  <sheetProtection/>
  <mergeCells count="2">
    <mergeCell ref="B1:C1"/>
    <mergeCell ref="K100:L100"/>
  </mergeCells>
  <printOptions/>
  <pageMargins left="0" right="0" top="1" bottom="0.75" header="0.25" footer="0.3"/>
  <pageSetup horizontalDpi="600" verticalDpi="600" orientation="portrait" scale="83" r:id="rId1"/>
  <headerFooter>
    <oddHeader>&amp;C&amp;"Arial,Bold"&amp;12 APA California
&amp;14 2015 Proposed Budget&amp;R
</oddHeader>
    <oddFooter>&amp;R&amp;"Arial,Bold"&amp;8 Page &amp;P of &amp;N</oddFooter>
  </headerFooter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Francine</dc:creator>
  <cp:keywords/>
  <dc:description/>
  <cp:lastModifiedBy>Francine Farrell</cp:lastModifiedBy>
  <cp:lastPrinted>2014-08-21T23:45:23Z</cp:lastPrinted>
  <dcterms:created xsi:type="dcterms:W3CDTF">2011-08-11T20:20:30Z</dcterms:created>
  <dcterms:modified xsi:type="dcterms:W3CDTF">2014-08-27T19:26:44Z</dcterms:modified>
  <cp:category/>
  <cp:version/>
  <cp:contentType/>
  <cp:contentStatus/>
</cp:coreProperties>
</file>